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Corb\Desktop\"/>
    </mc:Choice>
  </mc:AlternateContent>
  <xr:revisionPtr revIDLastSave="0" documentId="8_{A6BDF12E-0ED7-4BE8-B4D3-10262437FE05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TERMS and CONDITIONS" sheetId="7" r:id="rId1"/>
    <sheet name="CPL" sheetId="1" r:id="rId2"/>
    <sheet name="RIP" sheetId="3" r:id="rId3"/>
    <sheet name="COMBO" sheetId="4" r:id="rId4"/>
    <sheet name="BEER MIX and MATCH" sheetId="6" r:id="rId5"/>
  </sheets>
  <definedNames>
    <definedName name="_xlnm.Print_Area" localSheetId="4">'BEER MIX and MATCH'!$A$1:$L$42</definedName>
    <definedName name="_xlnm.Print_Area" localSheetId="3">COMBO!$A$1:$WZQ$13</definedName>
    <definedName name="_xlnm.Print_Area" localSheetId="2">RIP!$A$1:$M$13</definedName>
    <definedName name="_xlnm.Print_Titles" localSheetId="1">CPL!$2:$4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8" i="1" l="1"/>
  <c r="R128" i="1" s="1"/>
  <c r="P128" i="1"/>
  <c r="Q127" i="1"/>
  <c r="R127" i="1" s="1"/>
  <c r="P127" i="1"/>
  <c r="Q126" i="1"/>
  <c r="R126" i="1" s="1"/>
  <c r="P126" i="1"/>
  <c r="Q125" i="1"/>
  <c r="R125" i="1" s="1"/>
  <c r="P125" i="1"/>
  <c r="Q172" i="1"/>
  <c r="R172" i="1" s="1"/>
  <c r="Q174" i="1"/>
  <c r="R174" i="1" s="1"/>
  <c r="Q173" i="1"/>
  <c r="R173" i="1" s="1"/>
  <c r="P174" i="1"/>
  <c r="P172" i="1"/>
  <c r="P173" i="1"/>
  <c r="Q520" i="1"/>
  <c r="R520" i="1" s="1"/>
  <c r="P520" i="1"/>
  <c r="Q519" i="1"/>
  <c r="R519" i="1" s="1"/>
  <c r="P519" i="1"/>
  <c r="Q505" i="1"/>
  <c r="R505" i="1" s="1"/>
  <c r="P505" i="1"/>
  <c r="Q504" i="1"/>
  <c r="R504" i="1" s="1"/>
  <c r="P504" i="1"/>
  <c r="Q440" i="1"/>
  <c r="R440" i="1" s="1"/>
  <c r="P440" i="1"/>
  <c r="Q439" i="1"/>
  <c r="R439" i="1" s="1"/>
  <c r="P439" i="1"/>
  <c r="Q326" i="1"/>
  <c r="R326" i="1" s="1"/>
  <c r="P326" i="1"/>
  <c r="Q325" i="1"/>
  <c r="R325" i="1" s="1"/>
  <c r="P325" i="1"/>
  <c r="Q352" i="1"/>
  <c r="R352" i="1" s="1"/>
  <c r="P352" i="1"/>
  <c r="Q351" i="1"/>
  <c r="R351" i="1" s="1"/>
  <c r="P351" i="1"/>
  <c r="Q241" i="1"/>
  <c r="R241" i="1" s="1"/>
  <c r="P241" i="1"/>
  <c r="Q240" i="1"/>
  <c r="R240" i="1" s="1"/>
  <c r="P240" i="1"/>
  <c r="Q225" i="1"/>
  <c r="R225" i="1" s="1"/>
  <c r="P225" i="1"/>
  <c r="Q224" i="1"/>
  <c r="R224" i="1" s="1"/>
  <c r="P224" i="1"/>
  <c r="Q222" i="1"/>
  <c r="R222" i="1" s="1"/>
  <c r="P222" i="1"/>
  <c r="Q221" i="1"/>
  <c r="R221" i="1" s="1"/>
  <c r="P221" i="1"/>
  <c r="Q219" i="1"/>
  <c r="R219" i="1" s="1"/>
  <c r="P219" i="1"/>
  <c r="Q218" i="1"/>
  <c r="R218" i="1" s="1"/>
  <c r="P218" i="1"/>
  <c r="Q213" i="1"/>
  <c r="R213" i="1" s="1"/>
  <c r="P213" i="1"/>
  <c r="Q212" i="1"/>
  <c r="R212" i="1" s="1"/>
  <c r="P212" i="1"/>
  <c r="Q210" i="1"/>
  <c r="R210" i="1" s="1"/>
  <c r="P210" i="1"/>
  <c r="Q209" i="1"/>
  <c r="R209" i="1" s="1"/>
  <c r="P209" i="1"/>
  <c r="Q490" i="1"/>
  <c r="R490" i="1" s="1"/>
  <c r="Q489" i="1"/>
  <c r="R489" i="1" s="1"/>
  <c r="Q376" i="1"/>
  <c r="R376" i="1" s="1"/>
  <c r="Q375" i="1"/>
  <c r="R375" i="1" s="1"/>
  <c r="Q373" i="1"/>
  <c r="R373" i="1" s="1"/>
  <c r="Q372" i="1"/>
  <c r="R372" i="1" s="1"/>
  <c r="Q370" i="1"/>
  <c r="R370" i="1" s="1"/>
  <c r="Q369" i="1"/>
  <c r="R369" i="1" s="1"/>
  <c r="Q335" i="1"/>
  <c r="R335" i="1" s="1"/>
  <c r="Q334" i="1"/>
  <c r="R334" i="1" s="1"/>
  <c r="Q204" i="1"/>
  <c r="R204" i="1" s="1"/>
  <c r="Q203" i="1"/>
  <c r="R203" i="1" s="1"/>
  <c r="P204" i="1"/>
  <c r="P205" i="1"/>
  <c r="Q205" i="1"/>
  <c r="R205" i="1" s="1"/>
  <c r="P334" i="1"/>
  <c r="P335" i="1"/>
  <c r="P336" i="1"/>
  <c r="Q336" i="1"/>
  <c r="R336" i="1" s="1"/>
  <c r="P369" i="1"/>
  <c r="P370" i="1"/>
  <c r="P371" i="1"/>
  <c r="Q371" i="1"/>
  <c r="R371" i="1" s="1"/>
  <c r="P372" i="1"/>
  <c r="P373" i="1"/>
  <c r="P374" i="1"/>
  <c r="Q374" i="1"/>
  <c r="R374" i="1" s="1"/>
  <c r="P375" i="1"/>
  <c r="P376" i="1"/>
  <c r="P377" i="1"/>
  <c r="Q377" i="1"/>
  <c r="R377" i="1" s="1"/>
  <c r="P489" i="1"/>
  <c r="P490" i="1"/>
  <c r="P491" i="1"/>
  <c r="Q491" i="1"/>
  <c r="R491" i="1"/>
  <c r="P203" i="1"/>
  <c r="Q133" i="1"/>
  <c r="Q121" i="1"/>
  <c r="R121" i="1" s="1"/>
  <c r="P121" i="1"/>
  <c r="Q120" i="1"/>
  <c r="R120" i="1" s="1"/>
  <c r="P120" i="1"/>
  <c r="Q119" i="1"/>
  <c r="R119" i="1" s="1"/>
  <c r="P119" i="1"/>
  <c r="Q781" i="1"/>
  <c r="R781" i="1" s="1"/>
  <c r="P781" i="1"/>
  <c r="Q780" i="1"/>
  <c r="R780" i="1" s="1"/>
  <c r="P780" i="1"/>
  <c r="Q771" i="1"/>
  <c r="R771" i="1" s="1"/>
  <c r="P771" i="1"/>
  <c r="Q770" i="1"/>
  <c r="R770" i="1" s="1"/>
  <c r="P770" i="1"/>
  <c r="Q765" i="1"/>
  <c r="R765" i="1" s="1"/>
  <c r="P765" i="1"/>
  <c r="Q764" i="1"/>
  <c r="R764" i="1" s="1"/>
  <c r="P764" i="1"/>
  <c r="Q658" i="1"/>
  <c r="R658" i="1" s="1"/>
  <c r="P658" i="1"/>
  <c r="Q657" i="1"/>
  <c r="R657" i="1" s="1"/>
  <c r="P657" i="1"/>
  <c r="Q28" i="1"/>
  <c r="R28" i="1" s="1"/>
  <c r="P28" i="1"/>
  <c r="Q27" i="1"/>
  <c r="R27" i="1" s="1"/>
  <c r="P27" i="1"/>
  <c r="Q26" i="1"/>
  <c r="R26" i="1" s="1"/>
  <c r="P26" i="1"/>
  <c r="Q653" i="1" l="1"/>
  <c r="R653" i="1" s="1"/>
  <c r="P653" i="1"/>
  <c r="Q652" i="1"/>
  <c r="R652" i="1" s="1"/>
  <c r="P652" i="1"/>
  <c r="Q663" i="1"/>
  <c r="R663" i="1" s="1"/>
  <c r="P663" i="1"/>
  <c r="Q662" i="1"/>
  <c r="R662" i="1" s="1"/>
  <c r="P662" i="1"/>
  <c r="Q674" i="1"/>
  <c r="R674" i="1" s="1"/>
  <c r="P674" i="1"/>
  <c r="Q673" i="1"/>
  <c r="R673" i="1" s="1"/>
  <c r="P673" i="1"/>
  <c r="Q669" i="1"/>
  <c r="R669" i="1" s="1"/>
  <c r="P669" i="1"/>
  <c r="Q668" i="1"/>
  <c r="R668" i="1" s="1"/>
  <c r="P668" i="1"/>
  <c r="Q667" i="1"/>
  <c r="R667" i="1" s="1"/>
  <c r="P667" i="1"/>
  <c r="Q775" i="1"/>
  <c r="R775" i="1" s="1"/>
  <c r="P775" i="1"/>
  <c r="Q774" i="1"/>
  <c r="R774" i="1" s="1"/>
  <c r="P774" i="1"/>
  <c r="Q58" i="1"/>
  <c r="R58" i="1" s="1"/>
  <c r="P58" i="1"/>
  <c r="Q57" i="1"/>
  <c r="R57" i="1" s="1"/>
  <c r="P57" i="1"/>
  <c r="Q56" i="1"/>
  <c r="R56" i="1" s="1"/>
  <c r="P56" i="1"/>
  <c r="Q147" i="1"/>
  <c r="R147" i="1" s="1"/>
  <c r="P147" i="1"/>
  <c r="Q146" i="1"/>
  <c r="R146" i="1" s="1"/>
  <c r="P146" i="1"/>
  <c r="Q145" i="1"/>
  <c r="R145" i="1" s="1"/>
  <c r="P145" i="1"/>
  <c r="R133" i="1"/>
  <c r="P133" i="1"/>
  <c r="Q132" i="1"/>
  <c r="R132" i="1" s="1"/>
  <c r="P132" i="1"/>
  <c r="Q131" i="1"/>
  <c r="R131" i="1" s="1"/>
  <c r="P131" i="1"/>
  <c r="Q43" i="1"/>
  <c r="R43" i="1" s="1"/>
  <c r="P43" i="1"/>
  <c r="Q42" i="1"/>
  <c r="R42" i="1" s="1"/>
  <c r="P42" i="1"/>
  <c r="Q41" i="1"/>
  <c r="R41" i="1" s="1"/>
  <c r="P41" i="1"/>
  <c r="Q83" i="1"/>
  <c r="R83" i="1" s="1"/>
  <c r="P83" i="1"/>
  <c r="Q82" i="1"/>
  <c r="R82" i="1" s="1"/>
  <c r="P82" i="1"/>
  <c r="Q84" i="1"/>
  <c r="R84" i="1" s="1"/>
  <c r="P84" i="1"/>
  <c r="Q46" i="1"/>
  <c r="R46" i="1" s="1"/>
  <c r="P46" i="1"/>
  <c r="Q45" i="1"/>
  <c r="R45" i="1" s="1"/>
  <c r="P45" i="1"/>
  <c r="Q44" i="1"/>
  <c r="R44" i="1" s="1"/>
  <c r="P44" i="1"/>
  <c r="R642" i="1"/>
  <c r="R643" i="1"/>
  <c r="R638" i="1"/>
  <c r="R639" i="1"/>
  <c r="R640" i="1"/>
  <c r="R647" i="1"/>
  <c r="R648" i="1"/>
  <c r="R649" i="1"/>
  <c r="R644" i="1"/>
  <c r="R645" i="1"/>
  <c r="R646" i="1"/>
  <c r="R650" i="1"/>
  <c r="R651" i="1"/>
  <c r="R641" i="1"/>
  <c r="Q112" i="1"/>
  <c r="R112" i="1" s="1"/>
  <c r="P112" i="1"/>
  <c r="Q111" i="1"/>
  <c r="R111" i="1" s="1"/>
  <c r="P111" i="1"/>
  <c r="Q110" i="1"/>
  <c r="R110" i="1" s="1"/>
  <c r="P110" i="1"/>
  <c r="Q37" i="1"/>
  <c r="R37" i="1" s="1"/>
  <c r="P37" i="1"/>
  <c r="Q36" i="1"/>
  <c r="R36" i="1" s="1"/>
  <c r="P36" i="1"/>
  <c r="Q35" i="1"/>
  <c r="R35" i="1" s="1"/>
  <c r="P35" i="1"/>
  <c r="Q344" i="1" l="1"/>
  <c r="R344" i="1" s="1"/>
  <c r="P344" i="1"/>
  <c r="Q343" i="1"/>
  <c r="R343" i="1" s="1"/>
  <c r="P343" i="1"/>
  <c r="Q75" i="1"/>
  <c r="R75" i="1" s="1"/>
  <c r="Q74" i="1"/>
  <c r="R74" i="1" s="1"/>
  <c r="Q386" i="1"/>
  <c r="R386" i="1" s="1"/>
  <c r="Q385" i="1"/>
  <c r="R385" i="1" s="1"/>
  <c r="Q384" i="1"/>
  <c r="R384" i="1" s="1"/>
  <c r="Q350" i="1"/>
  <c r="R350" i="1" s="1"/>
  <c r="Q349" i="1"/>
  <c r="R349" i="1" s="1"/>
  <c r="Q348" i="1"/>
  <c r="R348" i="1" s="1"/>
  <c r="Q333" i="1"/>
  <c r="R333" i="1" s="1"/>
  <c r="Q332" i="1"/>
  <c r="R332" i="1" s="1"/>
  <c r="Q331" i="1"/>
  <c r="R331" i="1" s="1"/>
  <c r="Q276" i="1"/>
  <c r="R276" i="1" s="1"/>
  <c r="Q275" i="1"/>
  <c r="R275" i="1" s="1"/>
  <c r="Q274" i="1"/>
  <c r="R274" i="1" s="1"/>
  <c r="Q202" i="1"/>
  <c r="R202" i="1" s="1"/>
  <c r="Q201" i="1"/>
  <c r="R201" i="1" s="1"/>
  <c r="Q200" i="1"/>
  <c r="R200" i="1" s="1"/>
  <c r="Q199" i="1"/>
  <c r="R199" i="1" s="1"/>
  <c r="Q198" i="1"/>
  <c r="R198" i="1" s="1"/>
  <c r="Q197" i="1"/>
  <c r="R197" i="1" s="1"/>
  <c r="P198" i="1"/>
  <c r="P199" i="1"/>
  <c r="P200" i="1"/>
  <c r="P201" i="1"/>
  <c r="P202" i="1"/>
  <c r="P274" i="1"/>
  <c r="P275" i="1"/>
  <c r="P276" i="1"/>
  <c r="P331" i="1"/>
  <c r="P332" i="1"/>
  <c r="P333" i="1"/>
  <c r="P348" i="1"/>
  <c r="P349" i="1"/>
  <c r="P350" i="1"/>
  <c r="P384" i="1"/>
  <c r="P385" i="1"/>
  <c r="P386" i="1"/>
  <c r="P197" i="1"/>
  <c r="Q118" i="1"/>
  <c r="R118" i="1" s="1"/>
  <c r="P118" i="1"/>
  <c r="Q117" i="1"/>
  <c r="R117" i="1" s="1"/>
  <c r="P117" i="1"/>
  <c r="Q116" i="1"/>
  <c r="R116" i="1" s="1"/>
  <c r="P116" i="1"/>
  <c r="Q23" i="1"/>
  <c r="R23" i="1" s="1"/>
  <c r="P23" i="1"/>
  <c r="P25" i="1"/>
  <c r="P24" i="1"/>
  <c r="Q25" i="1"/>
  <c r="R25" i="1" s="1"/>
  <c r="Q24" i="1"/>
  <c r="R24" i="1" s="1"/>
  <c r="Q479" i="1"/>
  <c r="R479" i="1" s="1"/>
  <c r="P479" i="1"/>
  <c r="Q476" i="1"/>
  <c r="R476" i="1" s="1"/>
  <c r="P476" i="1"/>
  <c r="Q444" i="1"/>
  <c r="R444" i="1" s="1"/>
  <c r="P444" i="1"/>
  <c r="Q383" i="1"/>
  <c r="R383" i="1" s="1"/>
  <c r="P383" i="1"/>
  <c r="Q365" i="1"/>
  <c r="R365" i="1" s="1"/>
  <c r="P365" i="1"/>
  <c r="Q288" i="1"/>
  <c r="R288" i="1" s="1"/>
  <c r="P288" i="1"/>
  <c r="Q285" i="1"/>
  <c r="R285" i="1" s="1"/>
  <c r="P285" i="1"/>
  <c r="Q478" i="1"/>
  <c r="R478" i="1" s="1"/>
  <c r="Q477" i="1"/>
  <c r="R477" i="1" s="1"/>
  <c r="Q475" i="1"/>
  <c r="R475" i="1" s="1"/>
  <c r="Q474" i="1"/>
  <c r="R474" i="1" s="1"/>
  <c r="Q443" i="1"/>
  <c r="R443" i="1" s="1"/>
  <c r="Q442" i="1"/>
  <c r="R442" i="1" s="1"/>
  <c r="Q382" i="1"/>
  <c r="R382" i="1" s="1"/>
  <c r="Q381" i="1"/>
  <c r="R381" i="1" s="1"/>
  <c r="Q364" i="1"/>
  <c r="R364" i="1" s="1"/>
  <c r="Q363" i="1"/>
  <c r="R363" i="1" s="1"/>
  <c r="Q287" i="1"/>
  <c r="R287" i="1" s="1"/>
  <c r="Q286" i="1"/>
  <c r="R286" i="1" s="1"/>
  <c r="P286" i="1"/>
  <c r="P287" i="1"/>
  <c r="P363" i="1"/>
  <c r="P364" i="1"/>
  <c r="P381" i="1"/>
  <c r="P382" i="1"/>
  <c r="P442" i="1"/>
  <c r="P443" i="1"/>
  <c r="P474" i="1"/>
  <c r="P475" i="1"/>
  <c r="P477" i="1"/>
  <c r="P478" i="1"/>
  <c r="P284" i="1"/>
  <c r="Q284" i="1"/>
  <c r="R284" i="1" s="1"/>
  <c r="Q283" i="1"/>
  <c r="R283" i="1" s="1"/>
  <c r="P283" i="1"/>
  <c r="J7" i="4"/>
  <c r="I7" i="4"/>
  <c r="R796" i="1"/>
  <c r="P796" i="1"/>
  <c r="Q795" i="1"/>
  <c r="R795" i="1" s="1"/>
  <c r="P795" i="1"/>
  <c r="Q794" i="1"/>
  <c r="R794" i="1" s="1"/>
  <c r="P794" i="1"/>
  <c r="Q793" i="1"/>
  <c r="R793" i="1" s="1"/>
  <c r="P793" i="1"/>
  <c r="Q792" i="1"/>
  <c r="R792" i="1" s="1"/>
  <c r="P792" i="1"/>
  <c r="Q791" i="1"/>
  <c r="R791" i="1" s="1"/>
  <c r="P791" i="1"/>
  <c r="Q790" i="1"/>
  <c r="R790" i="1" s="1"/>
  <c r="P790" i="1"/>
  <c r="Q789" i="1"/>
  <c r="R789" i="1" s="1"/>
  <c r="P789" i="1"/>
  <c r="Q788" i="1"/>
  <c r="R788" i="1" s="1"/>
  <c r="P788" i="1"/>
  <c r="R787" i="1"/>
  <c r="P787" i="1"/>
  <c r="Q786" i="1"/>
  <c r="R786" i="1" s="1"/>
  <c r="P786" i="1"/>
  <c r="Q661" i="1"/>
  <c r="R661" i="1" s="1"/>
  <c r="P661" i="1"/>
  <c r="Q660" i="1"/>
  <c r="R660" i="1" s="1"/>
  <c r="P660" i="1"/>
  <c r="Q659" i="1"/>
  <c r="R659" i="1" s="1"/>
  <c r="P659" i="1"/>
  <c r="Q656" i="1"/>
  <c r="R656" i="1" s="1"/>
  <c r="P656" i="1"/>
  <c r="Q655" i="1"/>
  <c r="R655" i="1" s="1"/>
  <c r="P655" i="1"/>
  <c r="Q654" i="1"/>
  <c r="R654" i="1" s="1"/>
  <c r="P654" i="1"/>
  <c r="Q637" i="1"/>
  <c r="R637" i="1" s="1"/>
  <c r="P637" i="1"/>
  <c r="Q636" i="1"/>
  <c r="R636" i="1" s="1"/>
  <c r="P636" i="1"/>
  <c r="Q635" i="1"/>
  <c r="R635" i="1" s="1"/>
  <c r="P635" i="1"/>
  <c r="Q606" i="1"/>
  <c r="R606" i="1" s="1"/>
  <c r="P606" i="1"/>
  <c r="Q605" i="1"/>
  <c r="R605" i="1" s="1"/>
  <c r="P605" i="1"/>
  <c r="Q604" i="1"/>
  <c r="R604" i="1" s="1"/>
  <c r="P604" i="1"/>
  <c r="Q594" i="1"/>
  <c r="R594" i="1" s="1"/>
  <c r="P594" i="1"/>
  <c r="Q593" i="1"/>
  <c r="R593" i="1" s="1"/>
  <c r="P593" i="1"/>
  <c r="Q592" i="1"/>
  <c r="R592" i="1" s="1"/>
  <c r="P592" i="1"/>
  <c r="Q547" i="1"/>
  <c r="R547" i="1" s="1"/>
  <c r="P547" i="1"/>
  <c r="Q546" i="1"/>
  <c r="R546" i="1" s="1"/>
  <c r="P546" i="1"/>
  <c r="Q545" i="1"/>
  <c r="R545" i="1" s="1"/>
  <c r="P545" i="1"/>
  <c r="Q538" i="1"/>
  <c r="R538" i="1" s="1"/>
  <c r="P538" i="1"/>
  <c r="Q537" i="1"/>
  <c r="R537" i="1" s="1"/>
  <c r="P537" i="1"/>
  <c r="Q536" i="1"/>
  <c r="R536" i="1" s="1"/>
  <c r="P536" i="1"/>
  <c r="Q581" i="1"/>
  <c r="R581" i="1" s="1"/>
  <c r="P581" i="1"/>
  <c r="Q580" i="1"/>
  <c r="R580" i="1" s="1"/>
  <c r="P580" i="1"/>
  <c r="Q579" i="1"/>
  <c r="R579" i="1" s="1"/>
  <c r="P579" i="1"/>
  <c r="Q691" i="1"/>
  <c r="R691" i="1" s="1"/>
  <c r="P691" i="1"/>
  <c r="Q690" i="1"/>
  <c r="R690" i="1" s="1"/>
  <c r="P690" i="1"/>
  <c r="Q767" i="1"/>
  <c r="R767" i="1" s="1"/>
  <c r="P767" i="1"/>
  <c r="Q766" i="1"/>
  <c r="R766" i="1" s="1"/>
  <c r="P766" i="1"/>
  <c r="Q769" i="1"/>
  <c r="R769" i="1" s="1"/>
  <c r="P769" i="1"/>
  <c r="Q768" i="1"/>
  <c r="R768" i="1" s="1"/>
  <c r="P768" i="1"/>
  <c r="Q783" i="1"/>
  <c r="R783" i="1" s="1"/>
  <c r="P783" i="1"/>
  <c r="Q782" i="1"/>
  <c r="R782" i="1" s="1"/>
  <c r="P782" i="1"/>
  <c r="Q777" i="1"/>
  <c r="R777" i="1" s="1"/>
  <c r="P777" i="1"/>
  <c r="Q776" i="1"/>
  <c r="R776" i="1" s="1"/>
  <c r="P776" i="1"/>
  <c r="Q779" i="1"/>
  <c r="R779" i="1" s="1"/>
  <c r="P779" i="1"/>
  <c r="Q778" i="1"/>
  <c r="R778" i="1" s="1"/>
  <c r="P778" i="1"/>
  <c r="Q773" i="1"/>
  <c r="R773" i="1" s="1"/>
  <c r="P773" i="1"/>
  <c r="Q772" i="1"/>
  <c r="R772" i="1" s="1"/>
  <c r="P772" i="1"/>
  <c r="Q564" i="1"/>
  <c r="R564" i="1" s="1"/>
  <c r="P564" i="1"/>
  <c r="Q563" i="1"/>
  <c r="R563" i="1" s="1"/>
  <c r="P563" i="1"/>
  <c r="Q17" i="1"/>
  <c r="R17" i="1" s="1"/>
  <c r="P17" i="1"/>
  <c r="Q16" i="1"/>
  <c r="R16" i="1" s="1"/>
  <c r="P16" i="1"/>
  <c r="Q15" i="1"/>
  <c r="R15" i="1" s="1"/>
  <c r="P15" i="1"/>
  <c r="Q171" i="1"/>
  <c r="R171" i="1" s="1"/>
  <c r="P171" i="1"/>
  <c r="Q170" i="1"/>
  <c r="R170" i="1" s="1"/>
  <c r="P170" i="1"/>
  <c r="Q169" i="1"/>
  <c r="R169" i="1" s="1"/>
  <c r="P169" i="1"/>
  <c r="P75" i="1"/>
  <c r="P74" i="1"/>
  <c r="Q73" i="1"/>
  <c r="R73" i="1" s="1"/>
  <c r="P73" i="1"/>
  <c r="Q78" i="1"/>
  <c r="R78" i="1" s="1"/>
  <c r="P78" i="1"/>
  <c r="Q77" i="1"/>
  <c r="R77" i="1" s="1"/>
  <c r="P77" i="1"/>
  <c r="Q76" i="1"/>
  <c r="R76" i="1" s="1"/>
  <c r="P76" i="1"/>
  <c r="Q141" i="1"/>
  <c r="R141" i="1" s="1"/>
  <c r="P141" i="1"/>
  <c r="Q140" i="1"/>
  <c r="R140" i="1" s="1"/>
  <c r="P140" i="1"/>
  <c r="Q139" i="1"/>
  <c r="R139" i="1" s="1"/>
  <c r="P139" i="1"/>
  <c r="Q31" i="1"/>
  <c r="R31" i="1" s="1"/>
  <c r="P31" i="1"/>
  <c r="Q30" i="1"/>
  <c r="R30" i="1" s="1"/>
  <c r="P30" i="1"/>
  <c r="Q29" i="1"/>
  <c r="R29" i="1" s="1"/>
  <c r="P29" i="1"/>
  <c r="Q61" i="1"/>
  <c r="R61" i="1" s="1"/>
  <c r="P61" i="1"/>
  <c r="Q60" i="1"/>
  <c r="R60" i="1" s="1"/>
  <c r="P60" i="1"/>
  <c r="Q59" i="1"/>
  <c r="R59" i="1" s="1"/>
  <c r="P59" i="1"/>
  <c r="Q621" i="1"/>
  <c r="R621" i="1" s="1"/>
  <c r="P621" i="1"/>
  <c r="Q620" i="1"/>
  <c r="R620" i="1" s="1"/>
  <c r="P620" i="1"/>
  <c r="Q619" i="1"/>
  <c r="R619" i="1" s="1"/>
  <c r="P619" i="1"/>
  <c r="Q81" i="1"/>
  <c r="R81" i="1" s="1"/>
  <c r="P81" i="1"/>
  <c r="Q80" i="1"/>
  <c r="R80" i="1" s="1"/>
  <c r="P80" i="1"/>
  <c r="Q79" i="1"/>
  <c r="R79" i="1" s="1"/>
  <c r="P79" i="1"/>
  <c r="Q34" i="1"/>
  <c r="R34" i="1" s="1"/>
  <c r="P34" i="1"/>
  <c r="Q33" i="1"/>
  <c r="R33" i="1" s="1"/>
  <c r="P33" i="1"/>
  <c r="Q32" i="1"/>
  <c r="R32" i="1" s="1"/>
  <c r="P32" i="1"/>
  <c r="Q160" i="1"/>
  <c r="R160" i="1" s="1"/>
  <c r="P160" i="1"/>
  <c r="Q159" i="1"/>
  <c r="R159" i="1" s="1"/>
  <c r="P159" i="1"/>
  <c r="Q158" i="1"/>
  <c r="R158" i="1" s="1"/>
  <c r="P158" i="1"/>
  <c r="Q124" i="1"/>
  <c r="R124" i="1" s="1"/>
  <c r="P124" i="1"/>
  <c r="Q123" i="1"/>
  <c r="R123" i="1" s="1"/>
  <c r="P123" i="1"/>
  <c r="Q122" i="1"/>
  <c r="R122" i="1" s="1"/>
  <c r="P122" i="1"/>
  <c r="Q9" i="1"/>
  <c r="R9" i="1" s="1"/>
  <c r="P9" i="1"/>
  <c r="Q8" i="1"/>
  <c r="R8" i="1" s="1"/>
  <c r="P8" i="1"/>
  <c r="Q7" i="1"/>
  <c r="R7" i="1" s="1"/>
  <c r="P7" i="1"/>
  <c r="Q672" i="1"/>
  <c r="R672" i="1" s="1"/>
  <c r="P672" i="1"/>
  <c r="Q671" i="1"/>
  <c r="R671" i="1" s="1"/>
  <c r="P671" i="1"/>
  <c r="Q670" i="1"/>
  <c r="R670" i="1" s="1"/>
  <c r="P670" i="1"/>
  <c r="Q631" i="1"/>
  <c r="R631" i="1" s="1"/>
  <c r="P631" i="1"/>
  <c r="Q630" i="1"/>
  <c r="R630" i="1" s="1"/>
  <c r="P630" i="1"/>
  <c r="Q629" i="1"/>
  <c r="R629" i="1" s="1"/>
  <c r="P629" i="1"/>
  <c r="Q685" i="1"/>
  <c r="R685" i="1" s="1"/>
  <c r="P685" i="1"/>
  <c r="Q684" i="1"/>
  <c r="R684" i="1" s="1"/>
  <c r="P684" i="1"/>
  <c r="Q683" i="1"/>
  <c r="R683" i="1" s="1"/>
  <c r="P683" i="1"/>
  <c r="Q679" i="1"/>
  <c r="R679" i="1" s="1"/>
  <c r="P679" i="1"/>
  <c r="Q678" i="1"/>
  <c r="R678" i="1" s="1"/>
  <c r="P678" i="1"/>
  <c r="Q689" i="1"/>
  <c r="R689" i="1" s="1"/>
  <c r="P689" i="1"/>
  <c r="Q688" i="1"/>
  <c r="R688" i="1" s="1"/>
  <c r="P688" i="1"/>
  <c r="Q682" i="1"/>
  <c r="R682" i="1" s="1"/>
  <c r="Q681" i="1"/>
  <c r="R681" i="1" s="1"/>
  <c r="Q680" i="1"/>
  <c r="R680" i="1" s="1"/>
  <c r="P680" i="1"/>
  <c r="Q687" i="1"/>
  <c r="R687" i="1" s="1"/>
  <c r="P687" i="1"/>
  <c r="Q686" i="1"/>
  <c r="R686" i="1" s="1"/>
  <c r="P686" i="1"/>
  <c r="Q72" i="1"/>
  <c r="R72" i="1" s="1"/>
  <c r="P72" i="1"/>
  <c r="Q71" i="1"/>
  <c r="R71" i="1" s="1"/>
  <c r="P71" i="1"/>
  <c r="Q70" i="1"/>
  <c r="R70" i="1" s="1"/>
  <c r="P70" i="1"/>
  <c r="Q612" i="1"/>
  <c r="R612" i="1" s="1"/>
  <c r="P612" i="1"/>
  <c r="Q611" i="1"/>
  <c r="R611" i="1" s="1"/>
  <c r="P611" i="1"/>
  <c r="Q610" i="1"/>
  <c r="R610" i="1" s="1"/>
  <c r="P610" i="1"/>
  <c r="Q565" i="1"/>
  <c r="R565" i="1" s="1"/>
  <c r="P565" i="1"/>
  <c r="Q553" i="1"/>
  <c r="R553" i="1" s="1"/>
  <c r="P553" i="1"/>
  <c r="Q544" i="1"/>
  <c r="R544" i="1" s="1"/>
  <c r="P544" i="1"/>
  <c r="Q543" i="1"/>
  <c r="R543" i="1" s="1"/>
  <c r="P543" i="1"/>
  <c r="Q542" i="1"/>
  <c r="R542" i="1" s="1"/>
  <c r="P542" i="1"/>
  <c r="Q472" i="1"/>
  <c r="R472" i="1" s="1"/>
  <c r="Q471" i="1"/>
  <c r="R471" i="1" s="1"/>
  <c r="Q394" i="1"/>
  <c r="R394" i="1" s="1"/>
  <c r="Q393" i="1"/>
  <c r="R393" i="1" s="1"/>
  <c r="Q446" i="1"/>
  <c r="R446" i="1" s="1"/>
  <c r="Q445" i="1"/>
  <c r="R445" i="1" s="1"/>
  <c r="Q412" i="1"/>
  <c r="R412" i="1" s="1"/>
  <c r="Q411" i="1"/>
  <c r="R411" i="1" s="1"/>
  <c r="Q400" i="1"/>
  <c r="R400" i="1" s="1"/>
  <c r="Q399" i="1"/>
  <c r="R399" i="1" s="1"/>
  <c r="Q228" i="1"/>
  <c r="R228" i="1" s="1"/>
  <c r="Q227" i="1"/>
  <c r="R227" i="1" s="1"/>
  <c r="Q512" i="1"/>
  <c r="R512" i="1" s="1"/>
  <c r="P512" i="1"/>
  <c r="Q511" i="1"/>
  <c r="R511" i="1" s="1"/>
  <c r="P511" i="1"/>
  <c r="Q510" i="1"/>
  <c r="R510" i="1" s="1"/>
  <c r="P510" i="1"/>
  <c r="Q515" i="1"/>
  <c r="R515" i="1" s="1"/>
  <c r="P515" i="1"/>
  <c r="Q514" i="1"/>
  <c r="R514" i="1" s="1"/>
  <c r="P514" i="1"/>
  <c r="Q513" i="1"/>
  <c r="R513" i="1" s="1"/>
  <c r="P513" i="1"/>
  <c r="Q407" i="1"/>
  <c r="R407" i="1" s="1"/>
  <c r="P407" i="1"/>
  <c r="Q406" i="1"/>
  <c r="R406" i="1" s="1"/>
  <c r="P406" i="1"/>
  <c r="Q405" i="1"/>
  <c r="R405" i="1" s="1"/>
  <c r="P405" i="1"/>
  <c r="Q392" i="1"/>
  <c r="R392" i="1" s="1"/>
  <c r="P392" i="1"/>
  <c r="Q391" i="1"/>
  <c r="R391" i="1" s="1"/>
  <c r="P391" i="1"/>
  <c r="Q390" i="1"/>
  <c r="R390" i="1" s="1"/>
  <c r="P390" i="1"/>
  <c r="Q235" i="1"/>
  <c r="R235" i="1" s="1"/>
  <c r="P235" i="1"/>
  <c r="Q234" i="1"/>
  <c r="R234" i="1" s="1"/>
  <c r="P234" i="1"/>
  <c r="Q233" i="1"/>
  <c r="R233" i="1" s="1"/>
  <c r="P233" i="1"/>
  <c r="Q193" i="1"/>
  <c r="R193" i="1" s="1"/>
  <c r="P193" i="1"/>
  <c r="Q192" i="1"/>
  <c r="R192" i="1" s="1"/>
  <c r="P192" i="1"/>
  <c r="Q191" i="1"/>
  <c r="R191" i="1" s="1"/>
  <c r="P191" i="1"/>
  <c r="Q450" i="1"/>
  <c r="R450" i="1" s="1"/>
  <c r="P450" i="1"/>
  <c r="Q449" i="1"/>
  <c r="R449" i="1" s="1"/>
  <c r="P449" i="1"/>
  <c r="Q448" i="1"/>
  <c r="R448" i="1" s="1"/>
  <c r="P448" i="1"/>
  <c r="Q435" i="1"/>
  <c r="R435" i="1" s="1"/>
  <c r="P435" i="1"/>
  <c r="Q434" i="1"/>
  <c r="R434" i="1" s="1"/>
  <c r="P434" i="1"/>
  <c r="Q433" i="1"/>
  <c r="R433" i="1" s="1"/>
  <c r="P433" i="1"/>
  <c r="Q330" i="1"/>
  <c r="R330" i="1" s="1"/>
  <c r="P330" i="1"/>
  <c r="Q329" i="1"/>
  <c r="R329" i="1" s="1"/>
  <c r="P329" i="1"/>
  <c r="Q328" i="1"/>
  <c r="R328" i="1" s="1"/>
  <c r="P328" i="1"/>
  <c r="Q309" i="1"/>
  <c r="R309" i="1" s="1"/>
  <c r="P309" i="1"/>
  <c r="Q308" i="1"/>
  <c r="R308" i="1" s="1"/>
  <c r="P308" i="1"/>
  <c r="Q307" i="1"/>
  <c r="R307" i="1" s="1"/>
  <c r="P307" i="1"/>
  <c r="Q306" i="1"/>
  <c r="R306" i="1" s="1"/>
  <c r="P306" i="1"/>
  <c r="Q398" i="1"/>
  <c r="R398" i="1" s="1"/>
  <c r="P398" i="1"/>
  <c r="Q397" i="1"/>
  <c r="R397" i="1" s="1"/>
  <c r="P397" i="1"/>
  <c r="Q396" i="1"/>
  <c r="R396" i="1" s="1"/>
  <c r="P396" i="1"/>
  <c r="Q208" i="1"/>
  <c r="R208" i="1" s="1"/>
  <c r="P208" i="1"/>
  <c r="Q207" i="1"/>
  <c r="R207" i="1" s="1"/>
  <c r="P207" i="1"/>
  <c r="Q206" i="1"/>
  <c r="R206" i="1" s="1"/>
  <c r="P206" i="1"/>
  <c r="Q22" i="1"/>
  <c r="R22" i="1" s="1"/>
  <c r="P22" i="1"/>
  <c r="Q21" i="1"/>
  <c r="R21" i="1" s="1"/>
  <c r="P21" i="1"/>
  <c r="Q20" i="1"/>
  <c r="R20" i="1" s="1"/>
  <c r="P20" i="1"/>
  <c r="Q628" i="1"/>
  <c r="R628" i="1" s="1"/>
  <c r="P628" i="1"/>
  <c r="Q627" i="1"/>
  <c r="R627" i="1" s="1"/>
  <c r="P627" i="1"/>
  <c r="Q626" i="1"/>
  <c r="R626" i="1" s="1"/>
  <c r="P626" i="1"/>
  <c r="Q625" i="1"/>
  <c r="R625" i="1" s="1"/>
  <c r="P625" i="1"/>
  <c r="Q609" i="1"/>
  <c r="R609" i="1" s="1"/>
  <c r="P609" i="1"/>
  <c r="Q608" i="1"/>
  <c r="R608" i="1" s="1"/>
  <c r="P608" i="1"/>
  <c r="Q607" i="1"/>
  <c r="R607" i="1" s="1"/>
  <c r="P607" i="1"/>
  <c r="Q677" i="1"/>
  <c r="R677" i="1" s="1"/>
  <c r="P677" i="1"/>
  <c r="Q676" i="1"/>
  <c r="R676" i="1" s="1"/>
  <c r="P676" i="1"/>
  <c r="Q675" i="1"/>
  <c r="R675" i="1" s="1"/>
  <c r="P675" i="1"/>
  <c r="Q104" i="1"/>
  <c r="R104" i="1" s="1"/>
  <c r="P104" i="1"/>
  <c r="Q103" i="1"/>
  <c r="R103" i="1" s="1"/>
  <c r="P103" i="1"/>
  <c r="Q102" i="1"/>
  <c r="R102" i="1" s="1"/>
  <c r="P102" i="1"/>
  <c r="Q591" i="1"/>
  <c r="R591" i="1" s="1"/>
  <c r="P591" i="1"/>
  <c r="Q590" i="1"/>
  <c r="R590" i="1" s="1"/>
  <c r="P590" i="1"/>
  <c r="Q589" i="1"/>
  <c r="R589" i="1" s="1"/>
  <c r="P589" i="1"/>
  <c r="Q130" i="1"/>
  <c r="R130" i="1" s="1"/>
  <c r="P130" i="1"/>
  <c r="Q129" i="1"/>
  <c r="R129" i="1" s="1"/>
  <c r="P129" i="1"/>
  <c r="Q168" i="1"/>
  <c r="R168" i="1" s="1"/>
  <c r="P168" i="1"/>
  <c r="Q167" i="1"/>
  <c r="R167" i="1" s="1"/>
  <c r="P167" i="1"/>
  <c r="Q166" i="1"/>
  <c r="R166" i="1" s="1"/>
  <c r="P166" i="1"/>
  <c r="Q165" i="1"/>
  <c r="R165" i="1" s="1"/>
  <c r="P165" i="1"/>
  <c r="Q164" i="1"/>
  <c r="R164" i="1" s="1"/>
  <c r="P164" i="1"/>
  <c r="Q115" i="1"/>
  <c r="R115" i="1" s="1"/>
  <c r="P115" i="1"/>
  <c r="Q114" i="1"/>
  <c r="R114" i="1" s="1"/>
  <c r="P114" i="1"/>
  <c r="Q113" i="1"/>
  <c r="R113" i="1" s="1"/>
  <c r="P113" i="1"/>
  <c r="Q697" i="1"/>
  <c r="R697" i="1" s="1"/>
  <c r="P697" i="1"/>
  <c r="Q696" i="1"/>
  <c r="R696" i="1" s="1"/>
  <c r="P696" i="1"/>
  <c r="Q695" i="1"/>
  <c r="R695" i="1" s="1"/>
  <c r="P695" i="1"/>
  <c r="Q694" i="1"/>
  <c r="R694" i="1" s="1"/>
  <c r="P694" i="1"/>
  <c r="Q693" i="1"/>
  <c r="R693" i="1" s="1"/>
  <c r="P693" i="1"/>
  <c r="Q692" i="1"/>
  <c r="R692" i="1" s="1"/>
  <c r="P692" i="1"/>
  <c r="Q666" i="1"/>
  <c r="R666" i="1" s="1"/>
  <c r="P666" i="1"/>
  <c r="Q665" i="1"/>
  <c r="R665" i="1" s="1"/>
  <c r="P665" i="1"/>
  <c r="Q664" i="1"/>
  <c r="R664" i="1" s="1"/>
  <c r="P664" i="1"/>
  <c r="Q634" i="1"/>
  <c r="R634" i="1" s="1"/>
  <c r="P634" i="1"/>
  <c r="Q633" i="1"/>
  <c r="R633" i="1" s="1"/>
  <c r="P633" i="1"/>
  <c r="Q632" i="1"/>
  <c r="R632" i="1" s="1"/>
  <c r="P632" i="1"/>
  <c r="Q624" i="1"/>
  <c r="R624" i="1" s="1"/>
  <c r="P624" i="1"/>
  <c r="Q623" i="1"/>
  <c r="R623" i="1" s="1"/>
  <c r="P623" i="1"/>
  <c r="Q622" i="1"/>
  <c r="R622" i="1" s="1"/>
  <c r="P622" i="1"/>
  <c r="Q618" i="1"/>
  <c r="R618" i="1" s="1"/>
  <c r="P618" i="1"/>
  <c r="Q617" i="1"/>
  <c r="R617" i="1" s="1"/>
  <c r="P617" i="1"/>
  <c r="Q616" i="1"/>
  <c r="R616" i="1" s="1"/>
  <c r="P616" i="1"/>
  <c r="Q615" i="1"/>
  <c r="R615" i="1" s="1"/>
  <c r="P615" i="1"/>
  <c r="Q614" i="1"/>
  <c r="R614" i="1" s="1"/>
  <c r="P614" i="1"/>
  <c r="Q613" i="1"/>
  <c r="R613" i="1" s="1"/>
  <c r="P613" i="1"/>
  <c r="Q603" i="1"/>
  <c r="R603" i="1" s="1"/>
  <c r="P603" i="1"/>
  <c r="Q602" i="1"/>
  <c r="R602" i="1" s="1"/>
  <c r="P602" i="1"/>
  <c r="Q601" i="1"/>
  <c r="R601" i="1" s="1"/>
  <c r="P601" i="1"/>
  <c r="Q600" i="1"/>
  <c r="R600" i="1" s="1"/>
  <c r="P600" i="1"/>
  <c r="Q599" i="1"/>
  <c r="R599" i="1" s="1"/>
  <c r="P599" i="1"/>
  <c r="Q598" i="1"/>
  <c r="R598" i="1" s="1"/>
  <c r="P598" i="1"/>
  <c r="Q597" i="1"/>
  <c r="R597" i="1" s="1"/>
  <c r="P597" i="1"/>
  <c r="Q596" i="1"/>
  <c r="R596" i="1" s="1"/>
  <c r="P596" i="1"/>
  <c r="Q595" i="1"/>
  <c r="R595" i="1" s="1"/>
  <c r="P595" i="1"/>
  <c r="Q588" i="1"/>
  <c r="R588" i="1" s="1"/>
  <c r="P588" i="1"/>
  <c r="Q587" i="1"/>
  <c r="R587" i="1" s="1"/>
  <c r="P587" i="1"/>
  <c r="Q586" i="1"/>
  <c r="R586" i="1" s="1"/>
  <c r="P586" i="1"/>
  <c r="Q585" i="1"/>
  <c r="R585" i="1" s="1"/>
  <c r="P585" i="1"/>
  <c r="Q584" i="1"/>
  <c r="R584" i="1" s="1"/>
  <c r="P584" i="1"/>
  <c r="Q583" i="1"/>
  <c r="R583" i="1" s="1"/>
  <c r="P583" i="1"/>
  <c r="Q582" i="1"/>
  <c r="R582" i="1" s="1"/>
  <c r="P582" i="1"/>
  <c r="Q578" i="1"/>
  <c r="R578" i="1" s="1"/>
  <c r="P578" i="1"/>
  <c r="Q577" i="1"/>
  <c r="R577" i="1" s="1"/>
  <c r="P577" i="1"/>
  <c r="Q576" i="1"/>
  <c r="R576" i="1" s="1"/>
  <c r="P576" i="1"/>
  <c r="Q575" i="1"/>
  <c r="R575" i="1" s="1"/>
  <c r="P575" i="1"/>
  <c r="Q574" i="1"/>
  <c r="R574" i="1" s="1"/>
  <c r="P574" i="1"/>
  <c r="Q573" i="1"/>
  <c r="R573" i="1" s="1"/>
  <c r="P573" i="1"/>
  <c r="Q572" i="1"/>
  <c r="R572" i="1" s="1"/>
  <c r="P572" i="1"/>
  <c r="Q571" i="1"/>
  <c r="R571" i="1" s="1"/>
  <c r="P571" i="1"/>
  <c r="Q570" i="1"/>
  <c r="R570" i="1" s="1"/>
  <c r="P570" i="1"/>
  <c r="Q569" i="1"/>
  <c r="R569" i="1" s="1"/>
  <c r="P569" i="1"/>
  <c r="Q568" i="1"/>
  <c r="R568" i="1" s="1"/>
  <c r="P568" i="1"/>
  <c r="Q567" i="1"/>
  <c r="R567" i="1" s="1"/>
  <c r="P567" i="1"/>
  <c r="Q566" i="1"/>
  <c r="R566" i="1" s="1"/>
  <c r="P566" i="1"/>
  <c r="Q562" i="1"/>
  <c r="R562" i="1" s="1"/>
  <c r="P562" i="1"/>
  <c r="Q561" i="1"/>
  <c r="R561" i="1" s="1"/>
  <c r="P561" i="1"/>
  <c r="Q560" i="1"/>
  <c r="R560" i="1" s="1"/>
  <c r="P560" i="1"/>
  <c r="Q559" i="1"/>
  <c r="R559" i="1" s="1"/>
  <c r="P559" i="1"/>
  <c r="Q558" i="1"/>
  <c r="R558" i="1" s="1"/>
  <c r="P558" i="1"/>
  <c r="Q557" i="1"/>
  <c r="R557" i="1" s="1"/>
  <c r="P557" i="1"/>
  <c r="Q556" i="1"/>
  <c r="R556" i="1" s="1"/>
  <c r="P556" i="1"/>
  <c r="Q555" i="1"/>
  <c r="R555" i="1" s="1"/>
  <c r="P555" i="1"/>
  <c r="Q554" i="1"/>
  <c r="R554" i="1" s="1"/>
  <c r="P554" i="1"/>
  <c r="Q552" i="1"/>
  <c r="R552" i="1" s="1"/>
  <c r="P552" i="1"/>
  <c r="Q551" i="1"/>
  <c r="R551" i="1" s="1"/>
  <c r="P551" i="1"/>
  <c r="Q550" i="1"/>
  <c r="R550" i="1" s="1"/>
  <c r="P550" i="1"/>
  <c r="Q549" i="1"/>
  <c r="R549" i="1" s="1"/>
  <c r="P549" i="1"/>
  <c r="Q548" i="1"/>
  <c r="R548" i="1" s="1"/>
  <c r="P548" i="1"/>
  <c r="Q541" i="1"/>
  <c r="R541" i="1" s="1"/>
  <c r="P541" i="1"/>
  <c r="Q540" i="1"/>
  <c r="R540" i="1" s="1"/>
  <c r="P540" i="1"/>
  <c r="Q539" i="1"/>
  <c r="R539" i="1" s="1"/>
  <c r="P539" i="1"/>
  <c r="Q535" i="1"/>
  <c r="R535" i="1" s="1"/>
  <c r="P535" i="1"/>
  <c r="Q534" i="1"/>
  <c r="R534" i="1" s="1"/>
  <c r="P534" i="1"/>
  <c r="Q533" i="1"/>
  <c r="R533" i="1" s="1"/>
  <c r="P533" i="1"/>
  <c r="Q380" i="1"/>
  <c r="R380" i="1" s="1"/>
  <c r="P380" i="1"/>
  <c r="Q379" i="1"/>
  <c r="R379" i="1" s="1"/>
  <c r="P379" i="1"/>
  <c r="Q378" i="1"/>
  <c r="R378" i="1" s="1"/>
  <c r="P378" i="1"/>
  <c r="Q273" i="1"/>
  <c r="R273" i="1" s="1"/>
  <c r="P273" i="1"/>
  <c r="Q272" i="1"/>
  <c r="R272" i="1" s="1"/>
  <c r="P272" i="1"/>
  <c r="Q271" i="1"/>
  <c r="R271" i="1" s="1"/>
  <c r="P271" i="1"/>
  <c r="Q239" i="1"/>
  <c r="R239" i="1" s="1"/>
  <c r="P239" i="1"/>
  <c r="Q238" i="1"/>
  <c r="R238" i="1" s="1"/>
  <c r="P238" i="1"/>
  <c r="Q237" i="1"/>
  <c r="R237" i="1" s="1"/>
  <c r="P237" i="1"/>
  <c r="Q236" i="1"/>
  <c r="R236" i="1" s="1"/>
  <c r="P236" i="1"/>
  <c r="Q488" i="1"/>
  <c r="R488" i="1" s="1"/>
  <c r="P488" i="1"/>
  <c r="Q487" i="1"/>
  <c r="R487" i="1" s="1"/>
  <c r="P487" i="1"/>
  <c r="Q486" i="1"/>
  <c r="R486" i="1" s="1"/>
  <c r="P486" i="1"/>
  <c r="Q430" i="1"/>
  <c r="R430" i="1" s="1"/>
  <c r="P430" i="1"/>
  <c r="Q429" i="1"/>
  <c r="R429" i="1" s="1"/>
  <c r="P429" i="1"/>
  <c r="Q428" i="1"/>
  <c r="R428" i="1" s="1"/>
  <c r="P428" i="1"/>
  <c r="Q368" i="1"/>
  <c r="R368" i="1" s="1"/>
  <c r="P368" i="1"/>
  <c r="Q367" i="1"/>
  <c r="R367" i="1" s="1"/>
  <c r="P367" i="1"/>
  <c r="Q366" i="1"/>
  <c r="R366" i="1" s="1"/>
  <c r="P366" i="1"/>
  <c r="Q324" i="1"/>
  <c r="R324" i="1" s="1"/>
  <c r="P324" i="1"/>
  <c r="Q323" i="1"/>
  <c r="R323" i="1" s="1"/>
  <c r="P323" i="1"/>
  <c r="Q322" i="1"/>
  <c r="R322" i="1" s="1"/>
  <c r="P322" i="1"/>
  <c r="Q315" i="1"/>
  <c r="R315" i="1" s="1"/>
  <c r="P315" i="1"/>
  <c r="Q314" i="1"/>
  <c r="R314" i="1" s="1"/>
  <c r="P314" i="1"/>
  <c r="Q313" i="1"/>
  <c r="R313" i="1" s="1"/>
  <c r="P313" i="1"/>
  <c r="Q416" i="1"/>
  <c r="R416" i="1" s="1"/>
  <c r="P416" i="1"/>
  <c r="Q415" i="1"/>
  <c r="R415" i="1" s="1"/>
  <c r="P415" i="1"/>
  <c r="Q414" i="1"/>
  <c r="R414" i="1" s="1"/>
  <c r="P414" i="1"/>
  <c r="Q503" i="1"/>
  <c r="R503" i="1" s="1"/>
  <c r="P503" i="1"/>
  <c r="Q502" i="1"/>
  <c r="R502" i="1" s="1"/>
  <c r="P502" i="1"/>
  <c r="Q501" i="1"/>
  <c r="R501" i="1" s="1"/>
  <c r="P501" i="1"/>
  <c r="Q485" i="1"/>
  <c r="R485" i="1" s="1"/>
  <c r="P485" i="1"/>
  <c r="Q484" i="1"/>
  <c r="R484" i="1" s="1"/>
  <c r="P484" i="1"/>
  <c r="Q483" i="1"/>
  <c r="R483" i="1" s="1"/>
  <c r="P483" i="1"/>
  <c r="Q389" i="1"/>
  <c r="R389" i="1" s="1"/>
  <c r="P389" i="1"/>
  <c r="Q388" i="1"/>
  <c r="R388" i="1" s="1"/>
  <c r="P388" i="1"/>
  <c r="Q387" i="1"/>
  <c r="R387" i="1" s="1"/>
  <c r="P387" i="1"/>
  <c r="Q356" i="1"/>
  <c r="R356" i="1" s="1"/>
  <c r="P356" i="1"/>
  <c r="Q355" i="1"/>
  <c r="R355" i="1" s="1"/>
  <c r="P355" i="1"/>
  <c r="Q354" i="1"/>
  <c r="R354" i="1" s="1"/>
  <c r="P354" i="1"/>
  <c r="Q532" i="1"/>
  <c r="R532" i="1" s="1"/>
  <c r="P532" i="1"/>
  <c r="Q531" i="1"/>
  <c r="R531" i="1" s="1"/>
  <c r="P531" i="1"/>
  <c r="Q530" i="1"/>
  <c r="R530" i="1" s="1"/>
  <c r="P530" i="1"/>
  <c r="Q321" i="1"/>
  <c r="R321" i="1" s="1"/>
  <c r="P321" i="1"/>
  <c r="Q320" i="1"/>
  <c r="R320" i="1" s="1"/>
  <c r="P320" i="1"/>
  <c r="Q319" i="1"/>
  <c r="R319" i="1" s="1"/>
  <c r="P319" i="1"/>
  <c r="Q217" i="1"/>
  <c r="R217" i="1" s="1"/>
  <c r="P217" i="1"/>
  <c r="Q216" i="1"/>
  <c r="R216" i="1" s="1"/>
  <c r="P216" i="1"/>
  <c r="Q215" i="1"/>
  <c r="R215" i="1" s="1"/>
  <c r="P215" i="1"/>
  <c r="Q252" i="1"/>
  <c r="R252" i="1" s="1"/>
  <c r="P252" i="1"/>
  <c r="Q251" i="1"/>
  <c r="R251" i="1" s="1"/>
  <c r="P251" i="1"/>
  <c r="Q250" i="1"/>
  <c r="R250" i="1" s="1"/>
  <c r="P250" i="1"/>
  <c r="Q362" i="1"/>
  <c r="R362" i="1" s="1"/>
  <c r="P362" i="1"/>
  <c r="Q361" i="1"/>
  <c r="R361" i="1" s="1"/>
  <c r="P361" i="1"/>
  <c r="Q360" i="1"/>
  <c r="R360" i="1" s="1"/>
  <c r="P360" i="1"/>
  <c r="Q466" i="1"/>
  <c r="R466" i="1" s="1"/>
  <c r="P466" i="1"/>
  <c r="Q465" i="1"/>
  <c r="R465" i="1" s="1"/>
  <c r="P465" i="1"/>
  <c r="Q464" i="1"/>
  <c r="R464" i="1" s="1"/>
  <c r="P464" i="1"/>
  <c r="Q500" i="1"/>
  <c r="R500" i="1" s="1"/>
  <c r="P500" i="1"/>
  <c r="Q499" i="1"/>
  <c r="R499" i="1" s="1"/>
  <c r="P499" i="1"/>
  <c r="Q498" i="1"/>
  <c r="R498" i="1" s="1"/>
  <c r="P498" i="1"/>
  <c r="Q183" i="1"/>
  <c r="R183" i="1" s="1"/>
  <c r="P183" i="1"/>
  <c r="Q182" i="1"/>
  <c r="R182" i="1" s="1"/>
  <c r="P182" i="1"/>
  <c r="Q181" i="1"/>
  <c r="R181" i="1" s="1"/>
  <c r="P181" i="1"/>
  <c r="Q529" i="1"/>
  <c r="R529" i="1" s="1"/>
  <c r="P529" i="1"/>
  <c r="Q528" i="1"/>
  <c r="R528" i="1" s="1"/>
  <c r="P528" i="1"/>
  <c r="Q527" i="1"/>
  <c r="R527" i="1" s="1"/>
  <c r="P527" i="1"/>
  <c r="Q526" i="1"/>
  <c r="R526" i="1" s="1"/>
  <c r="P526" i="1"/>
  <c r="Q525" i="1"/>
  <c r="R525" i="1" s="1"/>
  <c r="P525" i="1"/>
  <c r="Q524" i="1"/>
  <c r="R524" i="1" s="1"/>
  <c r="P524" i="1"/>
  <c r="Q523" i="1"/>
  <c r="R523" i="1" s="1"/>
  <c r="P523" i="1"/>
  <c r="Q522" i="1"/>
  <c r="R522" i="1" s="1"/>
  <c r="P522" i="1"/>
  <c r="Q518" i="1"/>
  <c r="R518" i="1" s="1"/>
  <c r="P518" i="1"/>
  <c r="Q517" i="1"/>
  <c r="R517" i="1" s="1"/>
  <c r="P517" i="1"/>
  <c r="Q516" i="1"/>
  <c r="R516" i="1" s="1"/>
  <c r="P516" i="1"/>
  <c r="Q509" i="1"/>
  <c r="R509" i="1" s="1"/>
  <c r="P509" i="1"/>
  <c r="Q508" i="1"/>
  <c r="R508" i="1" s="1"/>
  <c r="P508" i="1"/>
  <c r="Q507" i="1"/>
  <c r="R507" i="1" s="1"/>
  <c r="P507" i="1"/>
  <c r="Q497" i="1"/>
  <c r="R497" i="1" s="1"/>
  <c r="P497" i="1"/>
  <c r="Q496" i="1"/>
  <c r="R496" i="1" s="1"/>
  <c r="P496" i="1"/>
  <c r="Q495" i="1"/>
  <c r="R495" i="1" s="1"/>
  <c r="P495" i="1"/>
  <c r="Q494" i="1"/>
  <c r="R494" i="1" s="1"/>
  <c r="P494" i="1"/>
  <c r="Q493" i="1"/>
  <c r="R493" i="1" s="1"/>
  <c r="P493" i="1"/>
  <c r="Q492" i="1"/>
  <c r="R492" i="1" s="1"/>
  <c r="P492" i="1"/>
  <c r="Q482" i="1"/>
  <c r="R482" i="1" s="1"/>
  <c r="P482" i="1"/>
  <c r="Q481" i="1"/>
  <c r="R481" i="1" s="1"/>
  <c r="P481" i="1"/>
  <c r="Q480" i="1"/>
  <c r="R480" i="1" s="1"/>
  <c r="P480" i="1"/>
  <c r="Q470" i="1"/>
  <c r="R470" i="1" s="1"/>
  <c r="P470" i="1"/>
  <c r="Q469" i="1"/>
  <c r="R469" i="1" s="1"/>
  <c r="P469" i="1"/>
  <c r="Q468" i="1"/>
  <c r="R468" i="1" s="1"/>
  <c r="P468" i="1"/>
  <c r="Q467" i="1"/>
  <c r="R467" i="1" s="1"/>
  <c r="P467" i="1"/>
  <c r="Q463" i="1"/>
  <c r="R463" i="1" s="1"/>
  <c r="P463" i="1"/>
  <c r="Q462" i="1"/>
  <c r="R462" i="1" s="1"/>
  <c r="P462" i="1"/>
  <c r="Q461" i="1"/>
  <c r="R461" i="1" s="1"/>
  <c r="P461" i="1"/>
  <c r="Q460" i="1"/>
  <c r="R460" i="1" s="1"/>
  <c r="P460" i="1"/>
  <c r="Q459" i="1"/>
  <c r="R459" i="1" s="1"/>
  <c r="P459" i="1"/>
  <c r="Q458" i="1"/>
  <c r="R458" i="1" s="1"/>
  <c r="P458" i="1"/>
  <c r="Q457" i="1"/>
  <c r="R457" i="1" s="1"/>
  <c r="P457" i="1"/>
  <c r="Q456" i="1"/>
  <c r="R456" i="1" s="1"/>
  <c r="P456" i="1"/>
  <c r="Q455" i="1"/>
  <c r="R455" i="1" s="1"/>
  <c r="P455" i="1"/>
  <c r="Q454" i="1"/>
  <c r="R454" i="1" s="1"/>
  <c r="P454" i="1"/>
  <c r="Q453" i="1"/>
  <c r="R453" i="1" s="1"/>
  <c r="P453" i="1"/>
  <c r="Q452" i="1"/>
  <c r="R452" i="1" s="1"/>
  <c r="P452" i="1"/>
  <c r="Q451" i="1"/>
  <c r="R451" i="1" s="1"/>
  <c r="P451" i="1"/>
  <c r="Q438" i="1"/>
  <c r="R438" i="1" s="1"/>
  <c r="P438" i="1"/>
  <c r="Q437" i="1"/>
  <c r="R437" i="1" s="1"/>
  <c r="P437" i="1"/>
  <c r="Q436" i="1"/>
  <c r="R436" i="1" s="1"/>
  <c r="P436" i="1"/>
  <c r="Q432" i="1"/>
  <c r="R432" i="1" s="1"/>
  <c r="P432" i="1"/>
  <c r="Q431" i="1"/>
  <c r="R431" i="1" s="1"/>
  <c r="P431" i="1"/>
  <c r="Q427" i="1"/>
  <c r="R427" i="1" s="1"/>
  <c r="P427" i="1"/>
  <c r="Q426" i="1"/>
  <c r="R426" i="1" s="1"/>
  <c r="P426" i="1"/>
  <c r="Q425" i="1"/>
  <c r="R425" i="1" s="1"/>
  <c r="P425" i="1"/>
  <c r="Q424" i="1"/>
  <c r="R424" i="1" s="1"/>
  <c r="P424" i="1"/>
  <c r="Q423" i="1"/>
  <c r="R423" i="1" s="1"/>
  <c r="P423" i="1"/>
  <c r="Q422" i="1"/>
  <c r="R422" i="1" s="1"/>
  <c r="P422" i="1"/>
  <c r="Q421" i="1"/>
  <c r="R421" i="1" s="1"/>
  <c r="P421" i="1"/>
  <c r="Q420" i="1"/>
  <c r="R420" i="1" s="1"/>
  <c r="P420" i="1"/>
  <c r="Q419" i="1"/>
  <c r="R419" i="1" s="1"/>
  <c r="P419" i="1"/>
  <c r="Q418" i="1"/>
  <c r="R418" i="1" s="1"/>
  <c r="P418" i="1"/>
  <c r="Q417" i="1"/>
  <c r="R417" i="1" s="1"/>
  <c r="P417" i="1"/>
  <c r="Q410" i="1"/>
  <c r="R410" i="1" s="1"/>
  <c r="P410" i="1"/>
  <c r="Q409" i="1"/>
  <c r="R409" i="1" s="1"/>
  <c r="P409" i="1"/>
  <c r="Q408" i="1"/>
  <c r="R408" i="1" s="1"/>
  <c r="P408" i="1"/>
  <c r="Q404" i="1"/>
  <c r="R404" i="1" s="1"/>
  <c r="P404" i="1"/>
  <c r="Q403" i="1"/>
  <c r="R403" i="1" s="1"/>
  <c r="P403" i="1"/>
  <c r="Q402" i="1"/>
  <c r="R402" i="1" s="1"/>
  <c r="P402" i="1"/>
  <c r="Q359" i="1"/>
  <c r="R359" i="1" s="1"/>
  <c r="P359" i="1"/>
  <c r="Q358" i="1"/>
  <c r="R358" i="1" s="1"/>
  <c r="P358" i="1"/>
  <c r="Q357" i="1"/>
  <c r="R357" i="1" s="1"/>
  <c r="P357" i="1"/>
  <c r="Q347" i="1"/>
  <c r="R347" i="1" s="1"/>
  <c r="P347" i="1"/>
  <c r="Q346" i="1"/>
  <c r="R346" i="1" s="1"/>
  <c r="P346" i="1"/>
  <c r="Q345" i="1"/>
  <c r="R345" i="1" s="1"/>
  <c r="P345" i="1"/>
  <c r="Q342" i="1"/>
  <c r="R342" i="1" s="1"/>
  <c r="P342" i="1"/>
  <c r="Q341" i="1"/>
  <c r="R341" i="1" s="1"/>
  <c r="P341" i="1"/>
  <c r="Q340" i="1"/>
  <c r="R340" i="1" s="1"/>
  <c r="P340" i="1"/>
  <c r="Q339" i="1"/>
  <c r="R339" i="1" s="1"/>
  <c r="P339" i="1"/>
  <c r="Q338" i="1"/>
  <c r="R338" i="1" s="1"/>
  <c r="P338" i="1"/>
  <c r="Q337" i="1"/>
  <c r="R337" i="1" s="1"/>
  <c r="P337" i="1"/>
  <c r="Q318" i="1"/>
  <c r="R318" i="1" s="1"/>
  <c r="P318" i="1"/>
  <c r="Q317" i="1"/>
  <c r="R317" i="1" s="1"/>
  <c r="P317" i="1"/>
  <c r="Q316" i="1"/>
  <c r="R316" i="1" s="1"/>
  <c r="P316" i="1"/>
  <c r="Q312" i="1"/>
  <c r="R312" i="1" s="1"/>
  <c r="P312" i="1"/>
  <c r="Q311" i="1"/>
  <c r="R311" i="1" s="1"/>
  <c r="P311" i="1"/>
  <c r="Q310" i="1"/>
  <c r="R310" i="1" s="1"/>
  <c r="P310" i="1"/>
  <c r="Q305" i="1"/>
  <c r="R305" i="1" s="1"/>
  <c r="P305" i="1"/>
  <c r="Q304" i="1"/>
  <c r="R304" i="1" s="1"/>
  <c r="P304" i="1"/>
  <c r="Q303" i="1"/>
  <c r="R303" i="1" s="1"/>
  <c r="P303" i="1"/>
  <c r="Q302" i="1"/>
  <c r="R302" i="1" s="1"/>
  <c r="P302" i="1"/>
  <c r="Q301" i="1"/>
  <c r="R301" i="1" s="1"/>
  <c r="P301" i="1"/>
  <c r="Q300" i="1"/>
  <c r="R300" i="1" s="1"/>
  <c r="P300" i="1"/>
  <c r="Q299" i="1"/>
  <c r="R299" i="1" s="1"/>
  <c r="P299" i="1"/>
  <c r="Q298" i="1"/>
  <c r="R298" i="1" s="1"/>
  <c r="P298" i="1"/>
  <c r="Q297" i="1"/>
  <c r="R297" i="1" s="1"/>
  <c r="P297" i="1"/>
  <c r="Q296" i="1"/>
  <c r="R296" i="1" s="1"/>
  <c r="P296" i="1"/>
  <c r="Q295" i="1"/>
  <c r="R295" i="1" s="1"/>
  <c r="P295" i="1"/>
  <c r="Q294" i="1"/>
  <c r="R294" i="1" s="1"/>
  <c r="P294" i="1"/>
  <c r="Q293" i="1"/>
  <c r="R293" i="1" s="1"/>
  <c r="P293" i="1"/>
  <c r="Q292" i="1"/>
  <c r="R292" i="1" s="1"/>
  <c r="P292" i="1"/>
  <c r="Q291" i="1"/>
  <c r="R291" i="1" s="1"/>
  <c r="P291" i="1"/>
  <c r="Q290" i="1"/>
  <c r="R290" i="1" s="1"/>
  <c r="P290" i="1"/>
  <c r="Q289" i="1"/>
  <c r="R289" i="1" s="1"/>
  <c r="P289" i="1"/>
  <c r="Q282" i="1"/>
  <c r="R282" i="1" s="1"/>
  <c r="P282" i="1"/>
  <c r="Q281" i="1"/>
  <c r="R281" i="1" s="1"/>
  <c r="P281" i="1"/>
  <c r="Q280" i="1"/>
  <c r="R280" i="1" s="1"/>
  <c r="P280" i="1"/>
  <c r="Q279" i="1"/>
  <c r="R279" i="1" s="1"/>
  <c r="P279" i="1"/>
  <c r="Q278" i="1"/>
  <c r="R278" i="1" s="1"/>
  <c r="P278" i="1"/>
  <c r="Q277" i="1"/>
  <c r="R277" i="1" s="1"/>
  <c r="P277" i="1"/>
  <c r="Q270" i="1"/>
  <c r="R270" i="1" s="1"/>
  <c r="P270" i="1"/>
  <c r="Q269" i="1"/>
  <c r="R269" i="1" s="1"/>
  <c r="P269" i="1"/>
  <c r="Q268" i="1"/>
  <c r="R268" i="1" s="1"/>
  <c r="P268" i="1"/>
  <c r="Q267" i="1"/>
  <c r="R267" i="1" s="1"/>
  <c r="P267" i="1"/>
  <c r="Q266" i="1"/>
  <c r="R266" i="1" s="1"/>
  <c r="P266" i="1"/>
  <c r="Q265" i="1"/>
  <c r="R265" i="1" s="1"/>
  <c r="P265" i="1"/>
  <c r="Q264" i="1"/>
  <c r="R264" i="1" s="1"/>
  <c r="P264" i="1"/>
  <c r="Q263" i="1"/>
  <c r="R263" i="1" s="1"/>
  <c r="P263" i="1"/>
  <c r="Q262" i="1"/>
  <c r="R262" i="1" s="1"/>
  <c r="P262" i="1"/>
  <c r="Q261" i="1"/>
  <c r="R261" i="1" s="1"/>
  <c r="P261" i="1"/>
  <c r="Q260" i="1"/>
  <c r="R260" i="1" s="1"/>
  <c r="P260" i="1"/>
  <c r="Q259" i="1"/>
  <c r="R259" i="1" s="1"/>
  <c r="P259" i="1"/>
  <c r="Q258" i="1"/>
  <c r="R258" i="1" s="1"/>
  <c r="P258" i="1"/>
  <c r="Q257" i="1"/>
  <c r="R257" i="1" s="1"/>
  <c r="P257" i="1"/>
  <c r="Q256" i="1"/>
  <c r="R256" i="1" s="1"/>
  <c r="P256" i="1"/>
  <c r="Q255" i="1"/>
  <c r="R255" i="1" s="1"/>
  <c r="P255" i="1"/>
  <c r="Q254" i="1"/>
  <c r="R254" i="1" s="1"/>
  <c r="P254" i="1"/>
  <c r="Q253" i="1"/>
  <c r="R253" i="1" s="1"/>
  <c r="P253" i="1"/>
  <c r="Q249" i="1"/>
  <c r="R249" i="1" s="1"/>
  <c r="P249" i="1"/>
  <c r="Q248" i="1"/>
  <c r="R248" i="1" s="1"/>
  <c r="P248" i="1"/>
  <c r="Q247" i="1"/>
  <c r="R247" i="1" s="1"/>
  <c r="P247" i="1"/>
  <c r="Q246" i="1"/>
  <c r="R246" i="1" s="1"/>
  <c r="P246" i="1"/>
  <c r="Q245" i="1"/>
  <c r="R245" i="1" s="1"/>
  <c r="P245" i="1"/>
  <c r="Q244" i="1"/>
  <c r="R244" i="1" s="1"/>
  <c r="P244" i="1"/>
  <c r="Q243" i="1"/>
  <c r="R243" i="1" s="1"/>
  <c r="P243" i="1"/>
  <c r="Q232" i="1"/>
  <c r="R232" i="1" s="1"/>
  <c r="P232" i="1"/>
  <c r="Q231" i="1"/>
  <c r="R231" i="1" s="1"/>
  <c r="P231" i="1"/>
  <c r="Q230" i="1"/>
  <c r="R230" i="1" s="1"/>
  <c r="P230" i="1"/>
  <c r="Q196" i="1"/>
  <c r="R196" i="1" s="1"/>
  <c r="P196" i="1"/>
  <c r="Q195" i="1"/>
  <c r="R195" i="1" s="1"/>
  <c r="P195" i="1"/>
  <c r="Q194" i="1"/>
  <c r="R194" i="1" s="1"/>
  <c r="P194" i="1"/>
  <c r="Q190" i="1"/>
  <c r="R190" i="1" s="1"/>
  <c r="P190" i="1"/>
  <c r="Q189" i="1"/>
  <c r="R189" i="1" s="1"/>
  <c r="P189" i="1"/>
  <c r="Q188" i="1"/>
  <c r="R188" i="1" s="1"/>
  <c r="P188" i="1"/>
  <c r="Q187" i="1"/>
  <c r="R187" i="1" s="1"/>
  <c r="P187" i="1"/>
  <c r="Q186" i="1"/>
  <c r="R186" i="1" s="1"/>
  <c r="P186" i="1"/>
  <c r="Q185" i="1"/>
  <c r="R185" i="1" s="1"/>
  <c r="P185" i="1"/>
  <c r="Q184" i="1"/>
  <c r="R184" i="1" s="1"/>
  <c r="P184" i="1"/>
  <c r="Q180" i="1"/>
  <c r="R180" i="1" s="1"/>
  <c r="P180" i="1"/>
  <c r="Q179" i="1"/>
  <c r="R179" i="1" s="1"/>
  <c r="P179" i="1"/>
  <c r="Q178" i="1"/>
  <c r="R178" i="1" s="1"/>
  <c r="P178" i="1"/>
  <c r="Q177" i="1"/>
  <c r="R177" i="1" s="1"/>
  <c r="P177" i="1"/>
  <c r="Q176" i="1"/>
  <c r="R176" i="1" s="1"/>
  <c r="P176" i="1"/>
  <c r="Q175" i="1"/>
  <c r="R175" i="1" s="1"/>
  <c r="P175" i="1"/>
  <c r="Q163" i="1"/>
  <c r="R163" i="1" s="1"/>
  <c r="P163" i="1"/>
  <c r="Q162" i="1"/>
  <c r="R162" i="1" s="1"/>
  <c r="P162" i="1"/>
  <c r="Q161" i="1"/>
  <c r="R161" i="1" s="1"/>
  <c r="P161" i="1"/>
  <c r="Q157" i="1"/>
  <c r="R157" i="1" s="1"/>
  <c r="P157" i="1"/>
  <c r="Q156" i="1"/>
  <c r="R156" i="1" s="1"/>
  <c r="P156" i="1"/>
  <c r="Q155" i="1"/>
  <c r="R155" i="1" s="1"/>
  <c r="P155" i="1"/>
  <c r="Q154" i="1"/>
  <c r="R154" i="1" s="1"/>
  <c r="P154" i="1"/>
  <c r="Q153" i="1"/>
  <c r="R153" i="1" s="1"/>
  <c r="P153" i="1"/>
  <c r="Q152" i="1"/>
  <c r="R152" i="1" s="1"/>
  <c r="P152" i="1"/>
  <c r="Q151" i="1"/>
  <c r="R151" i="1" s="1"/>
  <c r="P151" i="1"/>
  <c r="Q150" i="1"/>
  <c r="R150" i="1" s="1"/>
  <c r="P150" i="1"/>
  <c r="Q149" i="1"/>
  <c r="R149" i="1" s="1"/>
  <c r="P149" i="1"/>
  <c r="Q148" i="1"/>
  <c r="R148" i="1" s="1"/>
  <c r="P148" i="1"/>
  <c r="Q144" i="1"/>
  <c r="R144" i="1" s="1"/>
  <c r="P144" i="1"/>
  <c r="Q143" i="1"/>
  <c r="R143" i="1" s="1"/>
  <c r="P143" i="1"/>
  <c r="Q142" i="1"/>
  <c r="R142" i="1" s="1"/>
  <c r="P142" i="1"/>
  <c r="Q138" i="1"/>
  <c r="R138" i="1" s="1"/>
  <c r="P138" i="1"/>
  <c r="Q137" i="1"/>
  <c r="R137" i="1" s="1"/>
  <c r="P137" i="1"/>
  <c r="Q136" i="1"/>
  <c r="R136" i="1" s="1"/>
  <c r="P136" i="1"/>
  <c r="Q135" i="1"/>
  <c r="R135" i="1" s="1"/>
  <c r="P135" i="1"/>
  <c r="Q134" i="1"/>
  <c r="R134" i="1" s="1"/>
  <c r="P134" i="1"/>
  <c r="Q109" i="1"/>
  <c r="R109" i="1" s="1"/>
  <c r="P109" i="1"/>
  <c r="Q108" i="1"/>
  <c r="R108" i="1" s="1"/>
  <c r="P108" i="1"/>
  <c r="Q107" i="1"/>
  <c r="R107" i="1" s="1"/>
  <c r="P107" i="1"/>
  <c r="Q106" i="1"/>
  <c r="R106" i="1" s="1"/>
  <c r="P106" i="1"/>
  <c r="Q105" i="1"/>
  <c r="R105" i="1" s="1"/>
  <c r="P105" i="1"/>
  <c r="Q101" i="1"/>
  <c r="R101" i="1" s="1"/>
  <c r="P101" i="1"/>
  <c r="Q100" i="1"/>
  <c r="R100" i="1" s="1"/>
  <c r="P100" i="1"/>
  <c r="Q99" i="1"/>
  <c r="R99" i="1" s="1"/>
  <c r="P99" i="1"/>
  <c r="Q98" i="1"/>
  <c r="R98" i="1" s="1"/>
  <c r="P98" i="1"/>
  <c r="Q97" i="1"/>
  <c r="R97" i="1" s="1"/>
  <c r="P97" i="1"/>
  <c r="Q96" i="1"/>
  <c r="R96" i="1" s="1"/>
  <c r="P96" i="1"/>
  <c r="Q95" i="1"/>
  <c r="R95" i="1" s="1"/>
  <c r="P95" i="1"/>
  <c r="Q94" i="1"/>
  <c r="R94" i="1" s="1"/>
  <c r="P94" i="1"/>
  <c r="Q93" i="1"/>
  <c r="R93" i="1" s="1"/>
  <c r="P93" i="1"/>
  <c r="Q92" i="1"/>
  <c r="R92" i="1" s="1"/>
  <c r="P92" i="1"/>
  <c r="Q91" i="1"/>
  <c r="R91" i="1" s="1"/>
  <c r="P91" i="1"/>
  <c r="Q90" i="1"/>
  <c r="R90" i="1" s="1"/>
  <c r="P90" i="1"/>
  <c r="Q89" i="1"/>
  <c r="R89" i="1" s="1"/>
  <c r="P89" i="1"/>
  <c r="Q88" i="1"/>
  <c r="R88" i="1" s="1"/>
  <c r="P88" i="1"/>
  <c r="Q87" i="1"/>
  <c r="R87" i="1" s="1"/>
  <c r="P87" i="1"/>
  <c r="Q86" i="1"/>
  <c r="R86" i="1" s="1"/>
  <c r="P86" i="1"/>
  <c r="Q85" i="1"/>
  <c r="R85" i="1" s="1"/>
  <c r="P85" i="1"/>
  <c r="Q69" i="1"/>
  <c r="R69" i="1" s="1"/>
  <c r="P69" i="1"/>
  <c r="Q68" i="1"/>
  <c r="R68" i="1" s="1"/>
  <c r="P68" i="1"/>
  <c r="Q67" i="1"/>
  <c r="R67" i="1" s="1"/>
  <c r="P67" i="1"/>
  <c r="Q66" i="1"/>
  <c r="R66" i="1" s="1"/>
  <c r="P66" i="1"/>
  <c r="Q65" i="1"/>
  <c r="R65" i="1" s="1"/>
  <c r="P65" i="1"/>
  <c r="Q64" i="1"/>
  <c r="R64" i="1" s="1"/>
  <c r="P64" i="1"/>
  <c r="Q63" i="1"/>
  <c r="R63" i="1" s="1"/>
  <c r="P63" i="1"/>
  <c r="Q62" i="1"/>
  <c r="R62" i="1" s="1"/>
  <c r="P62" i="1"/>
  <c r="Q55" i="1"/>
  <c r="R55" i="1" s="1"/>
  <c r="P55" i="1"/>
  <c r="Q54" i="1"/>
  <c r="R54" i="1" s="1"/>
  <c r="P54" i="1"/>
  <c r="Q53" i="1"/>
  <c r="R53" i="1" s="1"/>
  <c r="P53" i="1"/>
  <c r="Q52" i="1"/>
  <c r="R52" i="1" s="1"/>
  <c r="P52" i="1"/>
  <c r="Q51" i="1"/>
  <c r="R51" i="1" s="1"/>
  <c r="P51" i="1"/>
  <c r="Q50" i="1"/>
  <c r="R50" i="1" s="1"/>
  <c r="P50" i="1"/>
  <c r="Q49" i="1"/>
  <c r="R49" i="1" s="1"/>
  <c r="P49" i="1"/>
  <c r="Q48" i="1"/>
  <c r="R48" i="1" s="1"/>
  <c r="P48" i="1"/>
  <c r="Q47" i="1"/>
  <c r="R47" i="1" s="1"/>
  <c r="P47" i="1"/>
  <c r="Q40" i="1"/>
  <c r="R40" i="1" s="1"/>
  <c r="P40" i="1"/>
  <c r="Q39" i="1"/>
  <c r="R39" i="1" s="1"/>
  <c r="P39" i="1"/>
  <c r="Q38" i="1"/>
  <c r="R38" i="1" s="1"/>
  <c r="P38" i="1"/>
  <c r="Q19" i="1"/>
  <c r="R19" i="1" s="1"/>
  <c r="P19" i="1"/>
  <c r="Q18" i="1"/>
  <c r="R18" i="1" s="1"/>
  <c r="P18" i="1"/>
  <c r="Q14" i="1"/>
  <c r="R14" i="1" s="1"/>
  <c r="P14" i="1"/>
  <c r="Q13" i="1"/>
  <c r="R13" i="1" s="1"/>
  <c r="P13" i="1"/>
  <c r="Q12" i="1"/>
  <c r="R12" i="1" s="1"/>
  <c r="P12" i="1"/>
  <c r="Q11" i="1"/>
  <c r="R11" i="1" s="1"/>
  <c r="P11" i="1"/>
  <c r="Q10" i="1"/>
  <c r="R10" i="1" s="1"/>
  <c r="P10" i="1"/>
</calcChain>
</file>

<file path=xl/sharedStrings.xml><?xml version="1.0" encoding="utf-8"?>
<sst xmlns="http://schemas.openxmlformats.org/spreadsheetml/2006/main" count="9578" uniqueCount="1034">
  <si>
    <t>A</t>
  </si>
  <si>
    <t>B</t>
  </si>
  <si>
    <t>C</t>
  </si>
  <si>
    <t>R</t>
  </si>
  <si>
    <t>S</t>
  </si>
  <si>
    <t>T</t>
  </si>
  <si>
    <t>U</t>
  </si>
  <si>
    <t>W</t>
  </si>
  <si>
    <t>G</t>
  </si>
  <si>
    <t>H</t>
  </si>
  <si>
    <t>I</t>
  </si>
  <si>
    <t>K</t>
  </si>
  <si>
    <t>L</t>
  </si>
  <si>
    <t>J</t>
  </si>
  <si>
    <t>D</t>
  </si>
  <si>
    <t>E</t>
  </si>
  <si>
    <t>F</t>
  </si>
  <si>
    <t>M</t>
  </si>
  <si>
    <t>N</t>
  </si>
  <si>
    <t>O</t>
  </si>
  <si>
    <t>P</t>
  </si>
  <si>
    <t>Q</t>
  </si>
  <si>
    <t>V</t>
  </si>
  <si>
    <t>WHOLESALER NAME</t>
  </si>
  <si>
    <t>COMBO CODE</t>
  </si>
  <si>
    <t>COMBO 
CODE</t>
  </si>
  <si>
    <t>BRAND REGISTRATION NUMBER</t>
  </si>
  <si>
    <t>CLOSEOUT PERMIT NUMBER</t>
  </si>
  <si>
    <t>PRODUCT NAME</t>
  </si>
  <si>
    <t>COMBO PRICE OF EACH ITEM
$</t>
  </si>
  <si>
    <r>
      <t xml:space="preserve">TOTAL SAVINGS 
</t>
    </r>
    <r>
      <rPr>
        <b/>
        <sz val="9"/>
        <rFont val="Calibri"/>
        <family val="2"/>
      </rPr>
      <t>(BY PURCHASING COMBO PACK)</t>
    </r>
    <r>
      <rPr>
        <b/>
        <sz val="11"/>
        <rFont val="Calibri"/>
        <family val="2"/>
      </rPr>
      <t xml:space="preserve">
$</t>
    </r>
  </si>
  <si>
    <t>COMBO PACK PRICE  
$</t>
  </si>
  <si>
    <t>UNIT 
QUANTITY</t>
  </si>
  <si>
    <t>BEST UNIT 
PRICE
$</t>
  </si>
  <si>
    <t>BEST CASE PRICE 
$</t>
  </si>
  <si>
    <t>FRONTLINE
UNIT LIST PRICE 
$</t>
  </si>
  <si>
    <t>FRONTLINE
CASE LIST 
PRICE 
$</t>
  </si>
  <si>
    <t>QUANTITY OF ITEMS PER COMBO PACK
#</t>
  </si>
  <si>
    <r>
      <t xml:space="preserve">FRONTLINE PRICE FOR EACH ITEM
</t>
    </r>
    <r>
      <rPr>
        <b/>
        <sz val="9"/>
        <color theme="1"/>
        <rFont val="Calibri"/>
        <family val="2"/>
      </rPr>
      <t>(NON-COMBO PRICE)</t>
    </r>
  </si>
  <si>
    <t>BRAND
 REGISTRATION 
#</t>
  </si>
  <si>
    <t>UPC CODE</t>
  </si>
  <si>
    <r>
      <rPr>
        <b/>
        <sz val="11"/>
        <color indexed="8"/>
        <rFont val="Calibri"/>
        <family val="2"/>
      </rPr>
      <t>SUBMISSION</t>
    </r>
    <r>
      <rPr>
        <b/>
        <sz val="11"/>
        <color rgb="FFC00000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DATE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rgb="FF000000"/>
        <rFont val="Calibri"/>
        <family val="2"/>
      </rPr>
      <t>(MM_DD_YYYY)</t>
    </r>
  </si>
  <si>
    <r>
      <t xml:space="preserve">FROM DATE </t>
    </r>
    <r>
      <rPr>
        <b/>
        <sz val="9"/>
        <rFont val="Calibri"/>
        <family val="2"/>
      </rPr>
      <t>(MM_DD_YYYY)</t>
    </r>
  </si>
  <si>
    <r>
      <t xml:space="preserve">TO DATE 
</t>
    </r>
    <r>
      <rPr>
        <b/>
        <sz val="9"/>
        <rFont val="Calibri"/>
        <family val="2"/>
      </rPr>
      <t>(MM_DD_YYYY)</t>
    </r>
  </si>
  <si>
    <t>COMMENTS
INSTRUCTIONS
AND_OR
EXPLANATIONS</t>
  </si>
  <si>
    <r>
      <rPr>
        <b/>
        <sz val="11"/>
        <color indexed="8"/>
        <rFont val="Calibri"/>
        <family val="2"/>
      </rPr>
      <t>SUBMISSION DATE</t>
    </r>
    <r>
      <rPr>
        <b/>
        <sz val="10"/>
        <color indexed="8"/>
        <rFont val="Calibri"/>
        <family val="2"/>
      </rPr>
      <t xml:space="preserve">
</t>
    </r>
    <r>
      <rPr>
        <b/>
        <sz val="9"/>
        <color rgb="FF000000"/>
        <rFont val="Calibri"/>
        <family val="2"/>
      </rPr>
      <t>(MM_DD_YYYY)</t>
    </r>
  </si>
  <si>
    <r>
      <t xml:space="preserve">FROM DATE
</t>
    </r>
    <r>
      <rPr>
        <b/>
        <sz val="9"/>
        <color theme="1"/>
        <rFont val="Calibri"/>
        <family val="2"/>
      </rPr>
      <t>(MM_DD_YYYY)</t>
    </r>
  </si>
  <si>
    <r>
      <t xml:space="preserve">TO DATE
</t>
    </r>
    <r>
      <rPr>
        <b/>
        <sz val="9"/>
        <color theme="1"/>
        <rFont val="Calibri"/>
        <family val="2"/>
      </rPr>
      <t>(MM_DD_YYYY)</t>
    </r>
  </si>
  <si>
    <t>COMMENTS
INSTRUCTIONS 
AND_OR
EXPLANATIONS</t>
  </si>
  <si>
    <t>LICENSE OR PERMIT NUMBER</t>
  </si>
  <si>
    <r>
      <rPr>
        <b/>
        <sz val="11"/>
        <color theme="1"/>
        <rFont val="Calibri"/>
        <family val="2"/>
      </rPr>
      <t>FROM DATE</t>
    </r>
    <r>
      <rPr>
        <b/>
        <sz val="10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(MM_DD_YYYY)</t>
    </r>
  </si>
  <si>
    <r>
      <rPr>
        <b/>
        <sz val="11"/>
        <color theme="1"/>
        <rFont val="Calibri"/>
        <family val="2"/>
      </rPr>
      <t>TO DATE</t>
    </r>
    <r>
      <rPr>
        <b/>
        <sz val="10"/>
        <color theme="1"/>
        <rFont val="Calibri"/>
        <family val="2"/>
      </rPr>
      <t xml:space="preserve"> </t>
    </r>
    <r>
      <rPr>
        <b/>
        <sz val="9"/>
        <color theme="1"/>
        <rFont val="Calibri"/>
        <family val="2"/>
      </rPr>
      <t>(MM_DD_YYYY)</t>
    </r>
  </si>
  <si>
    <t>RIP DESCRIPTION</t>
  </si>
  <si>
    <t>RIP CODE</t>
  </si>
  <si>
    <t>ROLLING KEG        YES OR NO</t>
  </si>
  <si>
    <t>RIP 
CODE</t>
  </si>
  <si>
    <t>RIP
UNIT                NO. 1</t>
  </si>
  <si>
    <t>RIP 
QUANTITY         NO. 1</t>
  </si>
  <si>
    <t>RIP 
$ AMOUNT      NO. 1</t>
  </si>
  <si>
    <t>RIP
UNIT                   NO. 2</t>
  </si>
  <si>
    <t>RIP 
QUANTITY      NO. 2</t>
  </si>
  <si>
    <t>RIP
$ AMOUNT     NO. 2</t>
  </si>
  <si>
    <t>BEER MIX AND MATCH CODE</t>
  </si>
  <si>
    <t>BEER MIX AND MATCH 
DESCRIPTION</t>
  </si>
  <si>
    <t xml:space="preserve"> BEER MIX AND MATCH FRONTLINE CASE OR KEG 
PRICE
$</t>
  </si>
  <si>
    <t xml:space="preserve">BEER MIX AND MATCH
MINIMUM QUANTITY OF CASES OR KEGS
#  </t>
  </si>
  <si>
    <t>BEER MIX AND MATCH
CASE OR KEG DISCOUNT 
%</t>
  </si>
  <si>
    <t xml:space="preserve">BEER MIX AND MATCH
PRICE 
FOR EACH CASE OR KEG
$ </t>
  </si>
  <si>
    <r>
      <t xml:space="preserve">PER CASE OR KEG DISCOUNT
</t>
    </r>
    <r>
      <rPr>
        <b/>
        <sz val="9"/>
        <rFont val="Calibri"/>
        <family val="2"/>
      </rPr>
      <t>(BY PURCHASING BEER MIX AND</t>
    </r>
    <r>
      <rPr>
        <b/>
        <sz val="9"/>
        <color rgb="FFFF0000"/>
        <rFont val="Calibri"/>
        <family val="2"/>
      </rPr>
      <t xml:space="preserve"> </t>
    </r>
    <r>
      <rPr>
        <b/>
        <sz val="9"/>
        <rFont val="Calibri"/>
        <family val="2"/>
      </rPr>
      <t xml:space="preserve">MATCH)  </t>
    </r>
    <r>
      <rPr>
        <b/>
        <sz val="11"/>
        <color theme="1"/>
        <rFont val="Calibri"/>
        <family val="2"/>
      </rPr>
      <t xml:space="preserve">
$</t>
    </r>
  </si>
  <si>
    <t>FROM DATE
(MM_DD_YYYY)</t>
  </si>
  <si>
    <t>TO DATE
(MM_DD_YYYY)</t>
  </si>
  <si>
    <t>BRAND REGISTRATION NUMBER 
("BR#")</t>
  </si>
  <si>
    <t>SPLIT CASE UNIT PRICE
(SPLIT CASE PRICE PER UNIT OR  SURCHARGE PER UNIT)</t>
  </si>
  <si>
    <t>DISCOUNT 1
$ AMOUNT 
(PER CASE)</t>
  </si>
  <si>
    <t>DISCOUNT 2
$ AMOUNT 
(PER CASE)</t>
  </si>
  <si>
    <t>DISCOUNT 3
$ AMOUNT 
(PER CASE)</t>
  </si>
  <si>
    <t>PRODUCT TYPE</t>
  </si>
  <si>
    <t>VINTAGES</t>
  </si>
  <si>
    <t>UNIT TYPE</t>
  </si>
  <si>
    <t>INDIVIDUAL PRODUCTS IN COMBO PACK</t>
  </si>
  <si>
    <t>X</t>
  </si>
  <si>
    <t>Y</t>
  </si>
  <si>
    <t xml:space="preserve">UNIT
VOLUME AMOUNT AND TYPE (L, ML, OZ, GAL) </t>
  </si>
  <si>
    <r>
      <t>SUBMISSION</t>
    </r>
    <r>
      <rPr>
        <b/>
        <sz val="11"/>
        <color rgb="FFC00000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DATE
</t>
    </r>
    <r>
      <rPr>
        <b/>
        <sz val="11"/>
        <color rgb="FF000000"/>
        <rFont val="Calibri"/>
        <family val="2"/>
      </rPr>
      <t>(MM_DD_YYYY)</t>
    </r>
  </si>
  <si>
    <r>
      <t xml:space="preserve">PROOF
OR 
ABV (%)
</t>
    </r>
    <r>
      <rPr>
        <b/>
        <i/>
        <sz val="11"/>
        <rFont val="Calibri"/>
        <family val="2"/>
      </rPr>
      <t>(ALCOHOL BY VOLUME)</t>
    </r>
  </si>
  <si>
    <r>
      <t xml:space="preserve">DISCOUNT  1
QUANTITY
</t>
    </r>
    <r>
      <rPr>
        <b/>
        <i/>
        <sz val="11"/>
        <rFont val="Calibri"/>
        <family val="2"/>
      </rPr>
      <t>(# ITEMS PURCHASED)</t>
    </r>
    <r>
      <rPr>
        <b/>
        <sz val="11"/>
        <rFont val="Calibri"/>
        <family val="2"/>
      </rPr>
      <t xml:space="preserve"> </t>
    </r>
  </si>
  <si>
    <r>
      <t xml:space="preserve">DISCOUNT 2
QUANTITY
</t>
    </r>
    <r>
      <rPr>
        <b/>
        <i/>
        <sz val="11"/>
        <rFont val="Calibri"/>
        <family val="2"/>
      </rPr>
      <t>(# ITEMS PURCHASED)</t>
    </r>
  </si>
  <si>
    <r>
      <t xml:space="preserve">DISCOUNT 3
QUANTITY
</t>
    </r>
    <r>
      <rPr>
        <b/>
        <i/>
        <sz val="11"/>
        <rFont val="Calibri"/>
        <family val="2"/>
      </rPr>
      <t>(# ITEMS PURCHASED)</t>
    </r>
  </si>
  <si>
    <t>BOLERO SNORT LLC</t>
  </si>
  <si>
    <t>3403-25-691-001</t>
  </si>
  <si>
    <t>BEER</t>
  </si>
  <si>
    <t>CAN</t>
  </si>
  <si>
    <t>16oz</t>
  </si>
  <si>
    <t>N/A</t>
  </si>
  <si>
    <t>10 cases</t>
  </si>
  <si>
    <t>20 cases</t>
  </si>
  <si>
    <t>KEG</t>
  </si>
  <si>
    <t>1/6</t>
  </si>
  <si>
    <t>3 kegs</t>
  </si>
  <si>
    <t>6 kegs</t>
  </si>
  <si>
    <t>9 kegs</t>
  </si>
  <si>
    <t>1/2</t>
  </si>
  <si>
    <t>000109941508</t>
  </si>
  <si>
    <t>737811</t>
  </si>
  <si>
    <t>Bolero Snort Another Steer Wiser</t>
  </si>
  <si>
    <t>BOTTLE</t>
  </si>
  <si>
    <t>16.9oz</t>
  </si>
  <si>
    <t>000109941513</t>
  </si>
  <si>
    <t>000105998540</t>
  </si>
  <si>
    <t>Bolero Snort APPLE PIE IN DISGUISE</t>
  </si>
  <si>
    <t>12oz</t>
  </si>
  <si>
    <t>5 cases</t>
  </si>
  <si>
    <t>000105998538</t>
  </si>
  <si>
    <t>000105998539</t>
  </si>
  <si>
    <t>000102006141</t>
  </si>
  <si>
    <t>369928</t>
  </si>
  <si>
    <t>Bolero Snort Bergen County Bull Stout</t>
  </si>
  <si>
    <t>000105998423</t>
  </si>
  <si>
    <t>000107805376</t>
  </si>
  <si>
    <t>Bolero Snort Bullwhip</t>
  </si>
  <si>
    <t>000107805409</t>
  </si>
  <si>
    <t>000107805412</t>
  </si>
  <si>
    <t>000107805451</t>
  </si>
  <si>
    <t>727188</t>
  </si>
  <si>
    <t>Bolero Snort Cocoa Pebbulls</t>
  </si>
  <si>
    <t>000107805454</t>
  </si>
  <si>
    <t>000107805470</t>
  </si>
  <si>
    <t>000102006026</t>
  </si>
  <si>
    <t>630433</t>
  </si>
  <si>
    <t>Bolero Snort Dirty Snowbull Fights</t>
  </si>
  <si>
    <t>000105998584</t>
  </si>
  <si>
    <t>000105998585</t>
  </si>
  <si>
    <t>000102005936</t>
  </si>
  <si>
    <t>660434</t>
  </si>
  <si>
    <t>Bolero Snort DONUT YOU FORGET ABOUT ME</t>
  </si>
  <si>
    <t>000105998369</t>
  </si>
  <si>
    <t>000105998368</t>
  </si>
  <si>
    <t>764613320350</t>
  </si>
  <si>
    <t>Bolero Snort Double Reinbro</t>
  </si>
  <si>
    <t>000109125710</t>
  </si>
  <si>
    <t>000109125715</t>
  </si>
  <si>
    <t>764613320060</t>
  </si>
  <si>
    <t>718445</t>
  </si>
  <si>
    <t>Bolero Snort FEST</t>
  </si>
  <si>
    <t>000104982068</t>
  </si>
  <si>
    <t>000104982071</t>
  </si>
  <si>
    <t>000102006240</t>
  </si>
  <si>
    <t>Bolero Snort GRCC Gaslamp Lager</t>
  </si>
  <si>
    <t>000102006244</t>
  </si>
  <si>
    <t>000102006242</t>
  </si>
  <si>
    <t>19.2oz</t>
  </si>
  <si>
    <t>000105998570</t>
  </si>
  <si>
    <t>000105998569</t>
  </si>
  <si>
    <t>000102006113</t>
  </si>
  <si>
    <t>689862</t>
  </si>
  <si>
    <t>Bolero Snort Jersey Rage</t>
  </si>
  <si>
    <t>5.0</t>
  </si>
  <si>
    <t>000102006114</t>
  </si>
  <si>
    <t>000105998433</t>
  </si>
  <si>
    <t>000105998434</t>
  </si>
  <si>
    <t>000102005927</t>
  </si>
  <si>
    <t>619060</t>
  </si>
  <si>
    <t>Bolero Snort Jersey Sarcasm Lager</t>
  </si>
  <si>
    <t>000102005928</t>
  </si>
  <si>
    <t>000102005926</t>
  </si>
  <si>
    <t>000105998560</t>
  </si>
  <si>
    <t>000105998558</t>
  </si>
  <si>
    <t>000105998360</t>
  </si>
  <si>
    <t>Bolero Snort Jersey Sarcasm with Lime</t>
  </si>
  <si>
    <t>000105998359</t>
  </si>
  <si>
    <t>000105998358</t>
  </si>
  <si>
    <t>764613320336</t>
  </si>
  <si>
    <t>638911</t>
  </si>
  <si>
    <t>Bolero Snort JERSEY VICE</t>
  </si>
  <si>
    <t>000102006177</t>
  </si>
  <si>
    <t>000102006181</t>
  </si>
  <si>
    <t>764613320749</t>
  </si>
  <si>
    <t>764613320770</t>
  </si>
  <si>
    <t>000102005959</t>
  </si>
  <si>
    <t>521417</t>
  </si>
  <si>
    <t>Bolero Snort Juicy Pebbulls</t>
  </si>
  <si>
    <t>6.0</t>
  </si>
  <si>
    <t>000102005957</t>
  </si>
  <si>
    <t>000102005960</t>
  </si>
  <si>
    <t>000102006120</t>
  </si>
  <si>
    <t>403459</t>
  </si>
  <si>
    <t>Bolero Snort OVB</t>
  </si>
  <si>
    <t>6.3</t>
  </si>
  <si>
    <t>000102006119</t>
  </si>
  <si>
    <t>000102006122</t>
  </si>
  <si>
    <t>000105998573</t>
  </si>
  <si>
    <t>000105998576</t>
  </si>
  <si>
    <t>000102006072</t>
  </si>
  <si>
    <t>689861</t>
  </si>
  <si>
    <t>Bolero Snort PINA BULLADA</t>
  </si>
  <si>
    <t>'000106007054</t>
  </si>
  <si>
    <t>'000106007053</t>
  </si>
  <si>
    <t>000105998531</t>
  </si>
  <si>
    <t>643776</t>
  </si>
  <si>
    <t>Bolero Snort Shannon Rose Gold</t>
  </si>
  <si>
    <t>000105998532</t>
  </si>
  <si>
    <t>000105998388</t>
  </si>
  <si>
    <t>576552</t>
  </si>
  <si>
    <t>Bolero Snort Shannon Rose Lager</t>
  </si>
  <si>
    <t>000102006193</t>
  </si>
  <si>
    <t>660433</t>
  </si>
  <si>
    <t>Bolero Snort SHATTERED HOPS</t>
  </si>
  <si>
    <t>000105998614</t>
  </si>
  <si>
    <t>000105998616</t>
  </si>
  <si>
    <t>000102006058</t>
  </si>
  <si>
    <t>474572</t>
  </si>
  <si>
    <t>Bolero Snort Sour Pasture Calves</t>
  </si>
  <si>
    <t>000102006057</t>
  </si>
  <si>
    <t>000106007025</t>
  </si>
  <si>
    <t>000106007024</t>
  </si>
  <si>
    <t>764613320756</t>
  </si>
  <si>
    <t>696977</t>
  </si>
  <si>
    <t>Bolero Snort Til the Streetlights Come On</t>
  </si>
  <si>
    <t>000105998343</t>
  </si>
  <si>
    <t>000105998345</t>
  </si>
  <si>
    <t>595608</t>
  </si>
  <si>
    <t>Beer</t>
  </si>
  <si>
    <t>Carton 07701</t>
  </si>
  <si>
    <t>50L</t>
  </si>
  <si>
    <t>700991</t>
  </si>
  <si>
    <t>Carton 07732</t>
  </si>
  <si>
    <t>595607</t>
  </si>
  <si>
    <t>Carton 077XX</t>
  </si>
  <si>
    <t>$5.00</t>
  </si>
  <si>
    <t>615295</t>
  </si>
  <si>
    <t>Carton 07871</t>
  </si>
  <si>
    <t>712371</t>
  </si>
  <si>
    <t>Carton 101 Taps</t>
  </si>
  <si>
    <t>730971</t>
  </si>
  <si>
    <t>Carton Bada Bean</t>
  </si>
  <si>
    <t>595612</t>
  </si>
  <si>
    <t>Carton Boat Beer</t>
  </si>
  <si>
    <t>595613</t>
  </si>
  <si>
    <t>Carton Brunch Dinner Grub (BDG)</t>
  </si>
  <si>
    <t>736074</t>
  </si>
  <si>
    <t>Carton Cafe Recipe Contest</t>
  </si>
  <si>
    <t>600485</t>
  </si>
  <si>
    <t>Carton Cafe Revolver</t>
  </si>
  <si>
    <t>600486</t>
  </si>
  <si>
    <t>Carton Café Y' Churro</t>
  </si>
  <si>
    <t>732065</t>
  </si>
  <si>
    <t>Carton Canadian Border 5 Miles From Here</t>
  </si>
  <si>
    <t>595616</t>
  </si>
  <si>
    <t>Carton Carton Canyon</t>
  </si>
  <si>
    <t>595617</t>
  </si>
  <si>
    <t>Carton Carton of Milk</t>
  </si>
  <si>
    <t>732895</t>
  </si>
  <si>
    <t>Carton Cold Open</t>
  </si>
  <si>
    <t>Carton Cry About The Grief</t>
  </si>
  <si>
    <t>595621</t>
  </si>
  <si>
    <t>Carton Don't Panic</t>
  </si>
  <si>
    <t>CASK</t>
  </si>
  <si>
    <t>1</t>
  </si>
  <si>
    <t>10.8gal</t>
  </si>
  <si>
    <t>5.4gal</t>
  </si>
  <si>
    <t>Carton Dream I'm Believing In</t>
  </si>
  <si>
    <t>Carton Drip</t>
  </si>
  <si>
    <t>30 cases</t>
  </si>
  <si>
    <t>60 cases</t>
  </si>
  <si>
    <t>730967</t>
  </si>
  <si>
    <t>Carton EGOIPA</t>
  </si>
  <si>
    <t>595625</t>
  </si>
  <si>
    <t>Carton Epitome</t>
  </si>
  <si>
    <t>736077</t>
  </si>
  <si>
    <t>Carton Foster</t>
  </si>
  <si>
    <t>595628</t>
  </si>
  <si>
    <t>Carton Frusta</t>
  </si>
  <si>
    <t>Carton Grateful But Not Beholden</t>
  </si>
  <si>
    <t>Carton Hand Warmers</t>
  </si>
  <si>
    <t>595629</t>
  </si>
  <si>
    <t>Carton Hoippu</t>
  </si>
  <si>
    <t>665965</t>
  </si>
  <si>
    <t>Carton Isn't Fun The Best Thing To Have?</t>
  </si>
  <si>
    <t>722172</t>
  </si>
  <si>
    <t>Carton Red Rye Returning</t>
  </si>
  <si>
    <t>595642</t>
  </si>
  <si>
    <t>Carton Regular Coffee</t>
  </si>
  <si>
    <t>600496</t>
  </si>
  <si>
    <t>Carton Ship Wreck Porter</t>
  </si>
  <si>
    <t>610822</t>
  </si>
  <si>
    <t>Carton Smith Sauce</t>
  </si>
  <si>
    <t>Carton Something Alsatian</t>
  </si>
  <si>
    <t>Carton Something Harvest</t>
  </si>
  <si>
    <t>600498</t>
  </si>
  <si>
    <t>Carton Something Nice</t>
  </si>
  <si>
    <t>736081</t>
  </si>
  <si>
    <t>Carton St Kitts Coffee</t>
  </si>
  <si>
    <t>712374</t>
  </si>
  <si>
    <t>Carton Tangled Up</t>
  </si>
  <si>
    <t>595644</t>
  </si>
  <si>
    <t>Carton The Hook</t>
  </si>
  <si>
    <t>595645</t>
  </si>
  <si>
    <t>Carton The Number One Nightclub In…</t>
  </si>
  <si>
    <t>Carton The Pearl</t>
  </si>
  <si>
    <t>595646</t>
  </si>
  <si>
    <t>Carton The Wit Whale</t>
  </si>
  <si>
    <t>595648</t>
  </si>
  <si>
    <t>Carton This Town</t>
  </si>
  <si>
    <t>701164</t>
  </si>
  <si>
    <t>Carton Trip Liquid</t>
  </si>
  <si>
    <t>707852</t>
  </si>
  <si>
    <t>Carton Turnt Hook</t>
  </si>
  <si>
    <t>663220</t>
  </si>
  <si>
    <t>Carton Waiting For My Eyes To Adjust</t>
  </si>
  <si>
    <t>595654</t>
  </si>
  <si>
    <t>Carton Whaler</t>
  </si>
  <si>
    <t>595655</t>
  </si>
  <si>
    <t>Carton Whip</t>
  </si>
  <si>
    <t>Carton Whip 12 Pack</t>
  </si>
  <si>
    <t>638231</t>
  </si>
  <si>
    <t>Carton White</t>
  </si>
  <si>
    <t>766762</t>
  </si>
  <si>
    <t>Carton 07750</t>
  </si>
  <si>
    <t>766932</t>
  </si>
  <si>
    <t>Carton Twin Outboard Whaler</t>
  </si>
  <si>
    <t>Carton The Reefer</t>
  </si>
  <si>
    <t>766761</t>
  </si>
  <si>
    <t>Carton Joe B. Town</t>
  </si>
  <si>
    <t>766758</t>
  </si>
  <si>
    <t>Carton Built Straight Out of Scratch</t>
  </si>
  <si>
    <t>000110633424</t>
  </si>
  <si>
    <t>Carton Any Mosaic IPA</t>
  </si>
  <si>
    <t>000110633430</t>
  </si>
  <si>
    <t>850029738428</t>
  </si>
  <si>
    <t>00083439608</t>
  </si>
  <si>
    <t>00083439610</t>
  </si>
  <si>
    <t>850005118657</t>
  </si>
  <si>
    <t>000110633527</t>
  </si>
  <si>
    <t>Carton Will It Melba?</t>
  </si>
  <si>
    <t>000110633534</t>
  </si>
  <si>
    <t>850005118558</t>
  </si>
  <si>
    <t>749306</t>
  </si>
  <si>
    <t>Carton Irish Coffee</t>
  </si>
  <si>
    <t>749307</t>
  </si>
  <si>
    <t>Carton On the Edge of Town</t>
  </si>
  <si>
    <t>749311</t>
  </si>
  <si>
    <t>Carton Tiers in the Reign</t>
  </si>
  <si>
    <t>749309</t>
  </si>
  <si>
    <t>Carton Unjunct</t>
  </si>
  <si>
    <t>742336</t>
  </si>
  <si>
    <t>Carton Second Chakra</t>
  </si>
  <si>
    <t>754740</t>
  </si>
  <si>
    <t>Carton Fridge Filler</t>
  </si>
  <si>
    <t>5 kegs</t>
  </si>
  <si>
    <t>2 kegs</t>
  </si>
  <si>
    <t>755083</t>
  </si>
  <si>
    <t>Carton Fun is Fun</t>
  </si>
  <si>
    <t>754742</t>
  </si>
  <si>
    <t>Carton Latigo</t>
  </si>
  <si>
    <t>754744</t>
  </si>
  <si>
    <t>Carton Something Loud</t>
  </si>
  <si>
    <t>754745</t>
  </si>
  <si>
    <t>Carton To Be Blunt</t>
  </si>
  <si>
    <t>758952</t>
  </si>
  <si>
    <t>Carton Beach</t>
  </si>
  <si>
    <t>5.00</t>
  </si>
  <si>
    <t>759874</t>
  </si>
  <si>
    <t>Carton Citra Town</t>
  </si>
  <si>
    <t>759294</t>
  </si>
  <si>
    <t>Carton Monkey Chased the Weasel</t>
  </si>
  <si>
    <t>764613320701</t>
  </si>
  <si>
    <t>696973</t>
  </si>
  <si>
    <t xml:space="preserve">Cosmix </t>
  </si>
  <si>
    <t>000105998523</t>
  </si>
  <si>
    <t>000105998524</t>
  </si>
  <si>
    <t>000102006022</t>
  </si>
  <si>
    <t>691187</t>
  </si>
  <si>
    <t>Foreign Objects Loquacious Nomenclature</t>
  </si>
  <si>
    <t>000105998479</t>
  </si>
  <si>
    <t>000105998481</t>
  </si>
  <si>
    <t>000102006173</t>
  </si>
  <si>
    <t>691193</t>
  </si>
  <si>
    <t>Foreign Objects Wet Gravity</t>
  </si>
  <si>
    <t>000105998552</t>
  </si>
  <si>
    <t>000105998553</t>
  </si>
  <si>
    <t>000106007027</t>
  </si>
  <si>
    <t>660435</t>
  </si>
  <si>
    <t>FRANKLIN STEAKHOUSE HAUS LAGER</t>
  </si>
  <si>
    <t>000106007028</t>
  </si>
  <si>
    <t>000083678977</t>
  </si>
  <si>
    <t>648114</t>
  </si>
  <si>
    <t>WINE</t>
  </si>
  <si>
    <t xml:space="preserve">FUNKTASTIC FIZZ </t>
  </si>
  <si>
    <t>12.7oz</t>
  </si>
  <si>
    <t>000083678980</t>
  </si>
  <si>
    <t>000083678983</t>
  </si>
  <si>
    <t>000106007050</t>
  </si>
  <si>
    <t>663502</t>
  </si>
  <si>
    <t>FUNKTASTIC FIZZ ALL EYEZ ON ME</t>
  </si>
  <si>
    <t>000106007051</t>
  </si>
  <si>
    <t>000106007049</t>
  </si>
  <si>
    <t>000081147111</t>
  </si>
  <si>
    <t>633942</t>
  </si>
  <si>
    <t>FUNKTASTIC FIZZ F&amp;M</t>
  </si>
  <si>
    <t>000081147108</t>
  </si>
  <si>
    <t>000081147114</t>
  </si>
  <si>
    <t>000081147096</t>
  </si>
  <si>
    <t>633941</t>
  </si>
  <si>
    <t>FUNKTASTIC SWEETISH FISH</t>
  </si>
  <si>
    <t>000081147099</t>
  </si>
  <si>
    <t>000081147093</t>
  </si>
  <si>
    <t>764613329568</t>
  </si>
  <si>
    <t>Greenwich Brewing Co CT-LGR</t>
  </si>
  <si>
    <t>764613329551</t>
  </si>
  <si>
    <t>000105170079</t>
  </si>
  <si>
    <t>000105170099</t>
  </si>
  <si>
    <t>764613329605</t>
  </si>
  <si>
    <t>Greenwich Brewing Co Day Sailing Sour</t>
  </si>
  <si>
    <t>000112119509</t>
  </si>
  <si>
    <t>000112119513</t>
  </si>
  <si>
    <t>764613329544</t>
  </si>
  <si>
    <t>719311</t>
  </si>
  <si>
    <t>Greenwich Brewing Co Hazy Buoy</t>
  </si>
  <si>
    <t>000105169954</t>
  </si>
  <si>
    <t>000105169998</t>
  </si>
  <si>
    <t>764613329537</t>
  </si>
  <si>
    <t>719310</t>
  </si>
  <si>
    <t xml:space="preserve">Greenwich Brewing Co Hop Anchor </t>
  </si>
  <si>
    <t>000105169716</t>
  </si>
  <si>
    <t>000105169748</t>
  </si>
  <si>
    <t>764613329582</t>
  </si>
  <si>
    <t>Greenwich Brewing Co Red Cardinal Ale</t>
  </si>
  <si>
    <t>764613329575</t>
  </si>
  <si>
    <t>000105170208</t>
  </si>
  <si>
    <t>000105170219</t>
  </si>
  <si>
    <t>000102006132</t>
  </si>
  <si>
    <t>660104</t>
  </si>
  <si>
    <t>Imprint Crunchety Stout</t>
  </si>
  <si>
    <t>000105998381</t>
  </si>
  <si>
    <t>000105998382</t>
  </si>
  <si>
    <t>000102005990</t>
  </si>
  <si>
    <t>686529</t>
  </si>
  <si>
    <t>Imprint Dunkables</t>
  </si>
  <si>
    <t>000105998644</t>
  </si>
  <si>
    <t>000105998643</t>
  </si>
  <si>
    <t>000102006102</t>
  </si>
  <si>
    <t>686526</t>
  </si>
  <si>
    <t>Imprint Locust of the Dead Earth</t>
  </si>
  <si>
    <t>000105998386</t>
  </si>
  <si>
    <t>000105998384</t>
  </si>
  <si>
    <t>000102006278</t>
  </si>
  <si>
    <t>Imprint Origins Coffee Stout</t>
  </si>
  <si>
    <t>000105998637</t>
  </si>
  <si>
    <t>000105998639</t>
  </si>
  <si>
    <t>000102006207</t>
  </si>
  <si>
    <t>573805</t>
  </si>
  <si>
    <t>Imprint Schmojee</t>
  </si>
  <si>
    <t>000105998588</t>
  </si>
  <si>
    <t>000105998590</t>
  </si>
  <si>
    <t>000102005982</t>
  </si>
  <si>
    <t>Imprint Squid Prints</t>
  </si>
  <si>
    <t>000105998414</t>
  </si>
  <si>
    <t>000105998415</t>
  </si>
  <si>
    <t>000109941086</t>
  </si>
  <si>
    <t>Imprint Tailgate Kids</t>
  </si>
  <si>
    <t>000109941082</t>
  </si>
  <si>
    <t>000109941077</t>
  </si>
  <si>
    <t>000102006040</t>
  </si>
  <si>
    <t>665997</t>
  </si>
  <si>
    <t>RAR OUT OF ORDER</t>
  </si>
  <si>
    <t>000105998430</t>
  </si>
  <si>
    <t>000105998429</t>
  </si>
  <si>
    <t>764613329940</t>
  </si>
  <si>
    <t>648104</t>
  </si>
  <si>
    <t>TRAP ROCK GHOST PONY HELLES LAGER</t>
  </si>
  <si>
    <t>000106007035</t>
  </si>
  <si>
    <t>000106007036</t>
  </si>
  <si>
    <t>764613329957</t>
  </si>
  <si>
    <t>648105</t>
  </si>
  <si>
    <t>TRAP ROCK HATHOR RED AMBER LAGER</t>
  </si>
  <si>
    <t>000106007031</t>
  </si>
  <si>
    <t>000106007030</t>
  </si>
  <si>
    <t>keg</t>
  </si>
  <si>
    <t>can</t>
  </si>
  <si>
    <t>000110699116</t>
  </si>
  <si>
    <t>Bolero Snort Magically Bullicious</t>
  </si>
  <si>
    <t>000110699073</t>
  </si>
  <si>
    <t>000110699096</t>
  </si>
  <si>
    <t>650003946173</t>
  </si>
  <si>
    <t>743117</t>
  </si>
  <si>
    <t>Bolero Snort ToroPils</t>
  </si>
  <si>
    <t>000110698792</t>
  </si>
  <si>
    <t>000110698821</t>
  </si>
  <si>
    <t>000111332266</t>
  </si>
  <si>
    <t>749911</t>
  </si>
  <si>
    <t>Bolero Snort Town Bar + Kitchen Lager</t>
  </si>
  <si>
    <t>000111332302</t>
  </si>
  <si>
    <t>000111332415</t>
  </si>
  <si>
    <t>749912</t>
  </si>
  <si>
    <t>Bolero Snort Office Tavern Grill Sarcasm</t>
  </si>
  <si>
    <t>000111332421</t>
  </si>
  <si>
    <t>764613329667</t>
  </si>
  <si>
    <t>Greenwich Brewing Co Windward Wit</t>
  </si>
  <si>
    <t>000111334353</t>
  </si>
  <si>
    <t>000111334362</t>
  </si>
  <si>
    <t>650003945992</t>
  </si>
  <si>
    <t>Bolero Snort Jersey Wit</t>
  </si>
  <si>
    <t>000111332900</t>
  </si>
  <si>
    <t>000111332962</t>
  </si>
  <si>
    <t>000111924479</t>
  </si>
  <si>
    <t>RAR Slip-Ons</t>
  </si>
  <si>
    <t>000111924410</t>
  </si>
  <si>
    <t>000111924190</t>
  </si>
  <si>
    <t>000105998499</t>
  </si>
  <si>
    <t>Imprint My Morning Juice</t>
  </si>
  <si>
    <t>000102006306</t>
  </si>
  <si>
    <t>000102006308</t>
  </si>
  <si>
    <t>000111952731</t>
  </si>
  <si>
    <t>Imprint Sticky Situation</t>
  </si>
  <si>
    <t>000111952791</t>
  </si>
  <si>
    <t>000111952811</t>
  </si>
  <si>
    <t>000111952821</t>
  </si>
  <si>
    <t>000113808049</t>
  </si>
  <si>
    <t xml:space="preserve">Bolero Snort Bolero Park </t>
  </si>
  <si>
    <t>000113808095</t>
  </si>
  <si>
    <t>000113808159</t>
  </si>
  <si>
    <t>762218</t>
  </si>
  <si>
    <t>Carton All Orange Krush</t>
  </si>
  <si>
    <t>762939</t>
  </si>
  <si>
    <t>Carton Pool</t>
  </si>
  <si>
    <t>769413</t>
  </si>
  <si>
    <t>Carton Festy</t>
  </si>
  <si>
    <t>769414</t>
  </si>
  <si>
    <t>Carton Genre</t>
  </si>
  <si>
    <t>769415</t>
  </si>
  <si>
    <t>Carton SS Abstract</t>
  </si>
  <si>
    <t>769416</t>
  </si>
  <si>
    <t>Carton Tangerine Haze</t>
  </si>
  <si>
    <t>773185</t>
  </si>
  <si>
    <t>Carton 100th Invitational</t>
  </si>
  <si>
    <t>772969</t>
  </si>
  <si>
    <t>Carton Basic Coffee</t>
  </si>
  <si>
    <t>772975</t>
  </si>
  <si>
    <t>Carton Peitsche</t>
  </si>
  <si>
    <t>772976</t>
  </si>
  <si>
    <t>772971</t>
  </si>
  <si>
    <t>Carton We'll Walk in the Sun</t>
  </si>
  <si>
    <t>769418</t>
  </si>
  <si>
    <t>Carton We Trusted Our Skills &amp; Our Good Sails</t>
  </si>
  <si>
    <t>776095</t>
  </si>
  <si>
    <t>Carton Ats All</t>
  </si>
  <si>
    <t>776085</t>
  </si>
  <si>
    <t>Carton Potion</t>
  </si>
  <si>
    <t>776087</t>
  </si>
  <si>
    <t>Carton Reitgerte</t>
  </si>
  <si>
    <t xml:space="preserve"> 776087</t>
  </si>
  <si>
    <t>776086</t>
  </si>
  <si>
    <t>Carton Surus</t>
  </si>
  <si>
    <t>781344</t>
  </si>
  <si>
    <t>Carton Planting Broccoli Trees</t>
  </si>
  <si>
    <t>781345</t>
  </si>
  <si>
    <t>Carton There's the Shark</t>
  </si>
  <si>
    <t>764613329803</t>
  </si>
  <si>
    <t>761613</t>
  </si>
  <si>
    <t>Foreign Objects Theoretical Realism</t>
  </si>
  <si>
    <t>000113303617</t>
  </si>
  <si>
    <t>000113303603</t>
  </si>
  <si>
    <t>000113304137</t>
  </si>
  <si>
    <t>FUNKTASTIC BUT FIRST COFFEE</t>
  </si>
  <si>
    <t>000113304149</t>
  </si>
  <si>
    <t>FUNKTASTIC SIR SMORGASBORD</t>
  </si>
  <si>
    <t>000113301026</t>
  </si>
  <si>
    <t>Imprint Nelson Nugs</t>
  </si>
  <si>
    <t>000113301185</t>
  </si>
  <si>
    <t>000113301223</t>
  </si>
  <si>
    <t>764613320824</t>
  </si>
  <si>
    <t>761597</t>
  </si>
  <si>
    <t>Bolero Snort Hard  Tea</t>
  </si>
  <si>
    <t>000113299698</t>
  </si>
  <si>
    <t>000113299632</t>
  </si>
  <si>
    <t>860008227201</t>
  </si>
  <si>
    <t>763217</t>
  </si>
  <si>
    <t>Sacred Profane Pale Lager</t>
  </si>
  <si>
    <t>000113817227</t>
  </si>
  <si>
    <t>1/4</t>
  </si>
  <si>
    <t>860008227218</t>
  </si>
  <si>
    <t>763231</t>
  </si>
  <si>
    <t>Sacred Profane Dark Lager</t>
  </si>
  <si>
    <t>860008227294</t>
  </si>
  <si>
    <t>000113818662</t>
  </si>
  <si>
    <t>000113818689</t>
  </si>
  <si>
    <t>763232</t>
  </si>
  <si>
    <t>Sacred Profane Smoked Lager</t>
  </si>
  <si>
    <t>000113818718</t>
  </si>
  <si>
    <t>860008227249</t>
  </si>
  <si>
    <t>763218</t>
  </si>
  <si>
    <t>Sacred Profane Amber Lager</t>
  </si>
  <si>
    <t>000113817396</t>
  </si>
  <si>
    <t>860008227270</t>
  </si>
  <si>
    <t>Sacred Profane Lemon Shandy</t>
  </si>
  <si>
    <t>000113817691</t>
  </si>
  <si>
    <t>000113817753</t>
  </si>
  <si>
    <t>000120156183</t>
  </si>
  <si>
    <t>769701</t>
  </si>
  <si>
    <t>Imprint Sun Kissed</t>
  </si>
  <si>
    <t>000120156187</t>
  </si>
  <si>
    <t>000120156191</t>
  </si>
  <si>
    <t>000120156498</t>
  </si>
  <si>
    <t>RAR Pulp</t>
  </si>
  <si>
    <t>CASE 4/6/12oz CANS</t>
  </si>
  <si>
    <t>000120156607</t>
  </si>
  <si>
    <t>000120156614</t>
  </si>
  <si>
    <t>650003946364</t>
  </si>
  <si>
    <t>Bolero Snort 'S Moothie</t>
  </si>
  <si>
    <t>000120158572</t>
  </si>
  <si>
    <t>000120158638</t>
  </si>
  <si>
    <t>000120965443</t>
  </si>
  <si>
    <t>773080</t>
  </si>
  <si>
    <t>Bolero Snort Moountie</t>
  </si>
  <si>
    <t>000120965616</t>
  </si>
  <si>
    <t>000120965620</t>
  </si>
  <si>
    <t>737534141182</t>
  </si>
  <si>
    <t>Bolero Snort Star Buck'n Bull</t>
  </si>
  <si>
    <t>000120965724</t>
  </si>
  <si>
    <t>000120965732</t>
  </si>
  <si>
    <t>764613320145</t>
  </si>
  <si>
    <t>773199</t>
  </si>
  <si>
    <t>Bolero Snort Bullish Intent</t>
  </si>
  <si>
    <t>10+</t>
  </si>
  <si>
    <t>000121029033</t>
  </si>
  <si>
    <t>000121029079</t>
  </si>
  <si>
    <t>764613320527</t>
  </si>
  <si>
    <t>Bolero Snort Herd Shaped Box</t>
  </si>
  <si>
    <t>000121987121</t>
  </si>
  <si>
    <t>000121987127</t>
  </si>
  <si>
    <t>000122053581</t>
  </si>
  <si>
    <t>Imprint Snake News</t>
  </si>
  <si>
    <t>000122054277</t>
  </si>
  <si>
    <t>000122054288</t>
  </si>
  <si>
    <t>000122628432</t>
  </si>
  <si>
    <t>Bolero Snort Fall Pasture</t>
  </si>
  <si>
    <t>000122628435</t>
  </si>
  <si>
    <t>000122628438</t>
  </si>
  <si>
    <t>000123123499</t>
  </si>
  <si>
    <t>Bolero Snort Bullhalla</t>
  </si>
  <si>
    <t>000123123517</t>
  </si>
  <si>
    <t>000123123549</t>
  </si>
  <si>
    <t>764613320152</t>
  </si>
  <si>
    <t>782322</t>
  </si>
  <si>
    <t>Bolero Snort Pebb Light</t>
  </si>
  <si>
    <t>000123123592</t>
  </si>
  <si>
    <t>000123123599</t>
  </si>
  <si>
    <t>000123423682</t>
  </si>
  <si>
    <t>783372</t>
  </si>
  <si>
    <t>Bolero Snort Hard Root Beer</t>
  </si>
  <si>
    <t>000123423685</t>
  </si>
  <si>
    <t>000123423688</t>
  </si>
  <si>
    <t>000123423707</t>
  </si>
  <si>
    <t>783374</t>
  </si>
  <si>
    <t>Bolero Snort Hard Budder Beer</t>
  </si>
  <si>
    <t>000123423737</t>
  </si>
  <si>
    <t>000123423742</t>
  </si>
  <si>
    <t>000123692034</t>
  </si>
  <si>
    <t>784661</t>
  </si>
  <si>
    <t>Bolero Snort Winter Mooon</t>
  </si>
  <si>
    <t>000123692054</t>
  </si>
  <si>
    <t>000123692110</t>
  </si>
  <si>
    <t>000123692283</t>
  </si>
  <si>
    <t>784663</t>
  </si>
  <si>
    <t>Bolero Snort Arcobaleno</t>
  </si>
  <si>
    <t>000123692299</t>
  </si>
  <si>
    <t>000123692402</t>
  </si>
  <si>
    <t>000123673723</t>
  </si>
  <si>
    <t>784363</t>
  </si>
  <si>
    <t>Funktastic Hey No Poaching</t>
  </si>
  <si>
    <t>000123673731</t>
  </si>
  <si>
    <t>784364</t>
  </si>
  <si>
    <t>Funktastic Hungry Hungry Hippos</t>
  </si>
  <si>
    <t>000123690657</t>
  </si>
  <si>
    <t>784648</t>
  </si>
  <si>
    <t>Vitamin Sea Greetings from Weymouth</t>
  </si>
  <si>
    <t>000123690735</t>
  </si>
  <si>
    <t>000123690812</t>
  </si>
  <si>
    <t>784650</t>
  </si>
  <si>
    <t>Vitamin Sea Just Another Tshirt Shop</t>
  </si>
  <si>
    <t>000123690934</t>
  </si>
  <si>
    <t>000123690970</t>
  </si>
  <si>
    <t>784654</t>
  </si>
  <si>
    <t>Vitamin Sea I'd Rather be Ramping</t>
  </si>
  <si>
    <t>000123690974</t>
  </si>
  <si>
    <t>000123691041</t>
  </si>
  <si>
    <t>784655</t>
  </si>
  <si>
    <t>Vitamin Sea Squared Circle</t>
  </si>
  <si>
    <t>000123691074</t>
  </si>
  <si>
    <t>000123691120</t>
  </si>
  <si>
    <t>784658</t>
  </si>
  <si>
    <t>Vitamin Sea Backstage Pass</t>
  </si>
  <si>
    <t>000123691125</t>
  </si>
  <si>
    <t>000123691178</t>
  </si>
  <si>
    <t>784659</t>
  </si>
  <si>
    <t>Vitamin Sea Au Jus</t>
  </si>
  <si>
    <t>000123691195</t>
  </si>
  <si>
    <t>000123673504</t>
  </si>
  <si>
    <t>784359</t>
  </si>
  <si>
    <t>Tin Barn Juice Beast</t>
  </si>
  <si>
    <t>000123673512</t>
  </si>
  <si>
    <t>784361</t>
  </si>
  <si>
    <t xml:space="preserve">Tin Barn Melted Gelato </t>
  </si>
  <si>
    <t>764613329629</t>
  </si>
  <si>
    <t>PENDING</t>
  </si>
  <si>
    <t>Greenwich Brewing Co High Seas Regatta</t>
  </si>
  <si>
    <t>000102006211</t>
  </si>
  <si>
    <t>Foreign Objects Inversion Culture</t>
  </si>
  <si>
    <t>000105998653</t>
  </si>
  <si>
    <t>000105998651</t>
  </si>
  <si>
    <t>000102005922</t>
  </si>
  <si>
    <t>Foreign Objects Transgression Culture</t>
  </si>
  <si>
    <t>000105998515</t>
  </si>
  <si>
    <t>000105998516</t>
  </si>
  <si>
    <t>000102005968</t>
  </si>
  <si>
    <t>Imprint Citra Crumble</t>
  </si>
  <si>
    <t>000105998442</t>
  </si>
  <si>
    <t>000105998443</t>
  </si>
  <si>
    <t>Imprint My Morning Haze</t>
  </si>
  <si>
    <t>000103599963</t>
  </si>
  <si>
    <t>Imprint Train Swaying</t>
  </si>
  <si>
    <t>000103600019</t>
  </si>
  <si>
    <t>000103600439</t>
  </si>
  <si>
    <t>0</t>
  </si>
  <si>
    <t>RAR Groove City</t>
  </si>
  <si>
    <t>RAR Nanitcoke Nectar</t>
  </si>
  <si>
    <t>Keg Dep</t>
  </si>
  <si>
    <t>Deposit</t>
  </si>
  <si>
    <t>Refundable Keg Deposit</t>
  </si>
  <si>
    <t>1 Keg Deposit</t>
  </si>
  <si>
    <t>BS Glass</t>
  </si>
  <si>
    <t>Glasses</t>
  </si>
  <si>
    <t>Bolero Snort Branded Shaker Pints</t>
  </si>
  <si>
    <t>Case 24 units 16oz glass</t>
  </si>
  <si>
    <t>BS Tap</t>
  </si>
  <si>
    <t>Tap</t>
  </si>
  <si>
    <t>Bolero Snort Tap Handle Deposit</t>
  </si>
  <si>
    <t>1 Tap Handle</t>
  </si>
  <si>
    <t>Carton Tap</t>
  </si>
  <si>
    <t>Carton Tap Handle Deposit</t>
  </si>
  <si>
    <t xml:space="preserve">FO Tap </t>
  </si>
  <si>
    <t>Foreign Objects Tap Handle Deposit</t>
  </si>
  <si>
    <t>TEB Tap</t>
  </si>
  <si>
    <t>Twin Elephant Tap Handle Deposit</t>
  </si>
  <si>
    <t>GBC Tap</t>
  </si>
  <si>
    <t>Greenwich Brewing Tap Handle Deposit</t>
  </si>
  <si>
    <t>Funk Tap</t>
  </si>
  <si>
    <t>Funktastic Tap Handle Deposit</t>
  </si>
  <si>
    <t>RAR Tap</t>
  </si>
  <si>
    <t>RAR Tap Handle Deposit</t>
  </si>
  <si>
    <t xml:space="preserve">SP Tap </t>
  </si>
  <si>
    <t>Sacred Profane Tap Handle Deposit</t>
  </si>
  <si>
    <t>SP Glass</t>
  </si>
  <si>
    <t>Sacred Profane Branded Glassware</t>
  </si>
  <si>
    <r>
      <t>633941, 663502, 63</t>
    </r>
    <r>
      <rPr>
        <b/>
        <sz val="11"/>
        <color rgb="FF000000"/>
        <rFont val="Calibri"/>
        <family val="2"/>
        <scheme val="minor"/>
      </rPr>
      <t>3942, 648114</t>
    </r>
  </si>
  <si>
    <t>Funktastic Meads Variety Pack: Sweetish Fish, All Eyez on Me, Fizz F+M, Fizz</t>
  </si>
  <si>
    <t xml:space="preserve">CASE 24/12.7oz BOTTLES  3 each of the 4 SKUs </t>
  </si>
  <si>
    <t xml:space="preserve">TERMS AND CONDITIONS 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</si>
  <si>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Name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</si>
  <si>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Address</t>
    </r>
  </si>
  <si>
    <t>65 RAILROAD AVENUE, RIDGEFIELD PARK, NJ 07660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</si>
  <si>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License No.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</si>
  <si>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Telephone No.</t>
    </r>
  </si>
  <si>
    <t>201-464-0639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</si>
  <si>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Company E-mail Address</t>
    </r>
  </si>
  <si>
    <t>Sales@BoleroSnort.com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</si>
  <si>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Company CPL Contact Person’s Name </t>
    </r>
  </si>
  <si>
    <t xml:space="preserve">Bob Olson 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</si>
  <si>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Date of Submission</t>
    </r>
  </si>
  <si>
    <t xml:space="preserve">STATEMENT OF TERMS AND CONDITIONS </t>
  </si>
  <si>
    <t xml:space="preserve">Retailers will be given net 30 credit terms after establishing credit with the company.  The company reserves the right to offer COD terms until a credit relationship is established.  Any retailer currently on COD status with any other wholesaler in the state will not be offered credit. </t>
  </si>
  <si>
    <t xml:space="preserve">Any refused or returned deliveries will be assessed a $35 refused delivery fee.  This includes any refused to returned delivery because retailer is on COD and did not have cash or check available to receive delivery. </t>
  </si>
  <si>
    <t xml:space="preserve">Free delivery is offered for any order of, at minimum, a single half barrel - or- two sixtels -or- 4 cases.  Any delivery order that does not meet the minimum will be assessed a $15 delivery charge on the invoice.  </t>
  </si>
  <si>
    <t>We accept checks made out to Bolero Snort or Barrel Storm via mail or given to our delivery drivers.  Bounced checks will be assessed a $50 fee.  We also accept fintech, or ACH payments via quickbooks invoice payment links</t>
  </si>
  <si>
    <t>783863</t>
  </si>
  <si>
    <t>783864</t>
  </si>
  <si>
    <t>783865</t>
  </si>
  <si>
    <t>783866</t>
  </si>
  <si>
    <t xml:space="preserve"> 783866</t>
  </si>
  <si>
    <t>783867</t>
  </si>
  <si>
    <t>783868</t>
  </si>
  <si>
    <t>783871</t>
  </si>
  <si>
    <t>Carton Delilah Jones</t>
  </si>
  <si>
    <t>Carton Diamond Ain't Nothing But A Rock</t>
  </si>
  <si>
    <t>Carton Knee Deep in the Hoopla</t>
  </si>
  <si>
    <t>Carton Oi Oi Oi</t>
  </si>
  <si>
    <t>Carton Stumbling Onto the Heart of Saturday Night</t>
  </si>
  <si>
    <t>Carton This Is Definitely Not A Fake Duck</t>
  </si>
  <si>
    <t>Carton This One Time In A Facebook Beer Group</t>
  </si>
  <si>
    <t>Twin Elephant Krupavy</t>
  </si>
  <si>
    <t>000123869190</t>
  </si>
  <si>
    <t>000123869311</t>
  </si>
  <si>
    <t>000123869405</t>
  </si>
  <si>
    <t>785722</t>
  </si>
  <si>
    <t>764613320855</t>
  </si>
  <si>
    <t>787244</t>
  </si>
  <si>
    <t>787242</t>
  </si>
  <si>
    <t>787234</t>
  </si>
  <si>
    <t>787239</t>
  </si>
  <si>
    <t>787238</t>
  </si>
  <si>
    <t>787235</t>
  </si>
  <si>
    <t>850029738381</t>
  </si>
  <si>
    <t>000123604659</t>
  </si>
  <si>
    <t>000123604671</t>
  </si>
  <si>
    <t>000123604685</t>
  </si>
  <si>
    <t>000123604781</t>
  </si>
  <si>
    <t>000123604883</t>
  </si>
  <si>
    <t>000123604886</t>
  </si>
  <si>
    <t>000123604901</t>
  </si>
  <si>
    <t>000123604904</t>
  </si>
  <si>
    <t>000123604923</t>
  </si>
  <si>
    <t>000123604926</t>
  </si>
  <si>
    <t>000123604949</t>
  </si>
  <si>
    <t>000123604956</t>
  </si>
  <si>
    <t>000123605005</t>
  </si>
  <si>
    <t>000123605009</t>
  </si>
  <si>
    <t>850760005919</t>
  </si>
  <si>
    <t>850005118527</t>
  </si>
  <si>
    <t>;850760005902</t>
  </si>
  <si>
    <t>850029738404</t>
  </si>
  <si>
    <t>850029738275</t>
  </si>
  <si>
    <t>000124547734</t>
  </si>
  <si>
    <t>000124547738</t>
  </si>
  <si>
    <t>788761</t>
  </si>
  <si>
    <t>000124547741</t>
  </si>
  <si>
    <t>000124547744</t>
  </si>
  <si>
    <t>000124547747</t>
  </si>
  <si>
    <t>788762</t>
  </si>
  <si>
    <t>Carton Harrigan's Perfect</t>
  </si>
  <si>
    <t>789502</t>
  </si>
  <si>
    <t>Carton 2 Drink Maximum</t>
  </si>
  <si>
    <t>Carton 2 Drink Minimum</t>
  </si>
  <si>
    <t>Carton Coffee &amp; Pavlova</t>
  </si>
  <si>
    <t>Carton Glittering Prizes &amp; Endless Compromises</t>
  </si>
  <si>
    <t>Carton Hooked on Alora</t>
  </si>
  <si>
    <t>Carton Old Fasioned Coffee</t>
  </si>
  <si>
    <t>850029738527</t>
  </si>
  <si>
    <t>Bolero Snort Bulls on the Pitch</t>
  </si>
  <si>
    <t>650003946081</t>
  </si>
  <si>
    <t>Bolero Snort Krispy Kow</t>
  </si>
  <si>
    <t>650003946494</t>
  </si>
  <si>
    <t>852257006126</t>
  </si>
  <si>
    <t>7.1%</t>
  </si>
  <si>
    <t>$70.00</t>
  </si>
  <si>
    <t>$2.91</t>
  </si>
  <si>
    <t>000089228400</t>
  </si>
  <si>
    <t>90.00</t>
  </si>
  <si>
    <t>000089228397</t>
  </si>
  <si>
    <t>200.00</t>
  </si>
  <si>
    <t>$185.00</t>
  </si>
  <si>
    <t>684079999665</t>
  </si>
  <si>
    <t>7.7%</t>
  </si>
  <si>
    <t>000089228083</t>
  </si>
  <si>
    <t>85.00</t>
  </si>
  <si>
    <t>$80.00</t>
  </si>
  <si>
    <t>000089228342</t>
  </si>
  <si>
    <t>$225.00</t>
  </si>
  <si>
    <t>685167133060</t>
  </si>
  <si>
    <t>4.25%</t>
  </si>
  <si>
    <t>$60.00</t>
  </si>
  <si>
    <t>000089231376</t>
  </si>
  <si>
    <t>000089231380</t>
  </si>
  <si>
    <t>685167133077</t>
  </si>
  <si>
    <t>6.7%</t>
  </si>
  <si>
    <t>000089231147</t>
  </si>
  <si>
    <t>000089231262</t>
  </si>
  <si>
    <t>000112756478</t>
  </si>
  <si>
    <t xml:space="preserve">759059 </t>
  </si>
  <si>
    <t>9.00%</t>
  </si>
  <si>
    <t>000112756481</t>
  </si>
  <si>
    <t>BERR</t>
  </si>
  <si>
    <t>Opportunity IRISH AMNESIA</t>
  </si>
  <si>
    <t>Opportunity HUNTERDON HAZE</t>
  </si>
  <si>
    <t>Opportunity SLIGO STOUT</t>
  </si>
  <si>
    <t>Opportunity OCEAN HAZE</t>
  </si>
  <si>
    <t>Opportunity TALE ALE</t>
  </si>
  <si>
    <t>789730</t>
  </si>
  <si>
    <t>000124648953</t>
  </si>
  <si>
    <t>789734</t>
  </si>
  <si>
    <t>000124648982</t>
  </si>
  <si>
    <t>000124649064</t>
  </si>
  <si>
    <t>000124649073</t>
  </si>
  <si>
    <t>MEAD</t>
  </si>
  <si>
    <t>Bolero Snort MooNana Cold Foam</t>
  </si>
  <si>
    <t>Bolero Snort I'm Not Ogre You</t>
  </si>
  <si>
    <t>Bolero Snort Celebrity Hide</t>
  </si>
  <si>
    <t>=sum(N1129:N1132</t>
  </si>
  <si>
    <t>=sum(N1124:N1132</t>
  </si>
  <si>
    <t>796456</t>
  </si>
  <si>
    <t>Keg</t>
  </si>
  <si>
    <t>Can</t>
  </si>
  <si>
    <t>795672</t>
  </si>
  <si>
    <t>795717</t>
  </si>
  <si>
    <t>795716</t>
  </si>
  <si>
    <t>795718</t>
  </si>
  <si>
    <t>Carton Any IPA</t>
  </si>
  <si>
    <t>Carton Any IPA (variants)</t>
  </si>
  <si>
    <t>Carton Appreciate The Privilege To Play</t>
  </si>
  <si>
    <t>Carton As At The Lakeshore So At the Bayshore</t>
  </si>
  <si>
    <t>Carton As In Avon So In Atlantic Highlands</t>
  </si>
  <si>
    <t>Carton Blueberry Haze</t>
  </si>
  <si>
    <t>5+</t>
  </si>
  <si>
    <t>000125902444</t>
  </si>
  <si>
    <t>798445</t>
  </si>
  <si>
    <t>798448</t>
  </si>
  <si>
    <t>000125902556</t>
  </si>
  <si>
    <t>000125902562</t>
  </si>
  <si>
    <t>000125902690</t>
  </si>
  <si>
    <t>000125902716</t>
  </si>
  <si>
    <t>000125902744</t>
  </si>
  <si>
    <t>Twin Elephant The North Wind &amp; The Sun</t>
  </si>
  <si>
    <t>Twin Elephant Whacking Day</t>
  </si>
  <si>
    <t>798351</t>
  </si>
  <si>
    <t>3+</t>
  </si>
  <si>
    <t>16 OZ</t>
  </si>
  <si>
    <t>805134</t>
  </si>
  <si>
    <t>805133</t>
  </si>
  <si>
    <t>805135</t>
  </si>
  <si>
    <t>Bottle</t>
  </si>
  <si>
    <t>805136</t>
  </si>
  <si>
    <t>805137</t>
  </si>
  <si>
    <t xml:space="preserve"> 805137</t>
  </si>
  <si>
    <t>Carton Hooked on Krush</t>
  </si>
  <si>
    <t>Carton Furthermore</t>
  </si>
  <si>
    <t>Carton Stormy</t>
  </si>
  <si>
    <t>Carton What Is That?</t>
  </si>
  <si>
    <t>Bolero Snort Old Joe's Pils</t>
  </si>
  <si>
    <t>Bolero Snort Red Snow Sour</t>
  </si>
  <si>
    <t>Twin Elephant Zloty</t>
  </si>
  <si>
    <t>Twin Elephant Considered A Kiwi</t>
  </si>
  <si>
    <t>Twin Elephant Batch 16</t>
  </si>
  <si>
    <t>Twin Elephant True Believer</t>
  </si>
  <si>
    <t>Twin Elephant Girl, Hold My Earrings</t>
  </si>
  <si>
    <t>Twin Elephant Slow Flows Remarkable</t>
  </si>
  <si>
    <t>Twin Elephant Best Come Correct</t>
  </si>
  <si>
    <t>Twin Elephant Her Way Or The Highway</t>
  </si>
  <si>
    <t>Twin Elephant Layback</t>
  </si>
  <si>
    <t>Twin Elephant Nosh: Citra &amp; El Dorado</t>
  </si>
  <si>
    <t>Bolero Snort Brew '42</t>
  </si>
  <si>
    <t>000126764488</t>
  </si>
  <si>
    <t>805818</t>
  </si>
  <si>
    <t>805819</t>
  </si>
  <si>
    <t>000126764491</t>
  </si>
  <si>
    <t>000126764494</t>
  </si>
  <si>
    <t>000126764497</t>
  </si>
  <si>
    <t>000126764500</t>
  </si>
  <si>
    <t>000126764503</t>
  </si>
  <si>
    <t>805821</t>
  </si>
  <si>
    <t>Bolero Snort Et Tu Bull-te</t>
  </si>
  <si>
    <t>000126764684</t>
  </si>
  <si>
    <t>000126764687</t>
  </si>
  <si>
    <t>000126764690</t>
  </si>
  <si>
    <t>RAR Sequential Art</t>
  </si>
  <si>
    <t>RAR Our Trip Out West</t>
  </si>
  <si>
    <t>RAR Big Time Cheesin'</t>
  </si>
  <si>
    <t>Bolero Snort Bull Apetit!</t>
  </si>
  <si>
    <t>RAR Maori Dreams</t>
  </si>
  <si>
    <t>860006470128</t>
  </si>
  <si>
    <t>Vitamin Sea Higher Elevation</t>
  </si>
  <si>
    <t>Vitamin Sea Alone and Adrift</t>
  </si>
  <si>
    <t>Vitamin Sea Five Deadly Venoms</t>
  </si>
  <si>
    <t>Vitamin Sea More Cans Less Cans</t>
  </si>
  <si>
    <t>Bolero Snort Moondo and The Calf</t>
  </si>
  <si>
    <t>000127566226</t>
  </si>
  <si>
    <t>810374</t>
  </si>
  <si>
    <t>000127566231</t>
  </si>
  <si>
    <t>000127566292</t>
  </si>
  <si>
    <t>000127566313</t>
  </si>
  <si>
    <t>000127566373</t>
  </si>
  <si>
    <t>000127566380</t>
  </si>
  <si>
    <t>810376</t>
  </si>
  <si>
    <t>810385</t>
  </si>
  <si>
    <t>000127571337</t>
  </si>
  <si>
    <t>000127571359</t>
  </si>
  <si>
    <t>810387</t>
  </si>
  <si>
    <t>000127571462</t>
  </si>
  <si>
    <t>000127571485</t>
  </si>
  <si>
    <t>810389</t>
  </si>
  <si>
    <t>000127571900</t>
  </si>
  <si>
    <t>000127571919</t>
  </si>
  <si>
    <t>810390</t>
  </si>
  <si>
    <t>000127571983</t>
  </si>
  <si>
    <t>000127571989</t>
  </si>
  <si>
    <t>810392</t>
  </si>
  <si>
    <t>000127572257</t>
  </si>
  <si>
    <t>000127574103</t>
  </si>
  <si>
    <t>810399</t>
  </si>
  <si>
    <t>810402</t>
  </si>
  <si>
    <t>810398</t>
  </si>
  <si>
    <t>810400</t>
  </si>
  <si>
    <t>000127580911</t>
  </si>
  <si>
    <t>000127580919</t>
  </si>
  <si>
    <t>000127580661</t>
  </si>
  <si>
    <t>000127580657</t>
  </si>
  <si>
    <t>000127580669</t>
  </si>
  <si>
    <t>000127580707</t>
  </si>
  <si>
    <t>000127580925</t>
  </si>
  <si>
    <t>000127582184</t>
  </si>
  <si>
    <t>808556</t>
  </si>
  <si>
    <t>808557</t>
  </si>
  <si>
    <t>808559</t>
  </si>
  <si>
    <t>808560</t>
  </si>
  <si>
    <t>808561</t>
  </si>
  <si>
    <t>808562</t>
  </si>
  <si>
    <t>Carton All Orange Everything</t>
  </si>
  <si>
    <t>Carton Got Resigned</t>
  </si>
  <si>
    <t>Carton Lemon Cherry Gelato</t>
  </si>
  <si>
    <t>Carton Mode</t>
  </si>
  <si>
    <t>Twin Elephant The Whippoorwill</t>
  </si>
  <si>
    <t>Twin Elephant Curvy Sticks</t>
  </si>
  <si>
    <t>Twin Elephant House Blonde</t>
  </si>
  <si>
    <t>Twin Elephant Tackleberry</t>
  </si>
  <si>
    <t>Twin Elephant Barn Dog</t>
  </si>
  <si>
    <t>Twin Elephant Lil' Shimmy Ye</t>
  </si>
  <si>
    <t>Twin Elephant Emerald Ledges</t>
  </si>
  <si>
    <t>Twin Elephant Stammdisch Franconian</t>
  </si>
  <si>
    <t>Twin Elephant Conquest</t>
  </si>
  <si>
    <t>810427</t>
  </si>
  <si>
    <t>000127589337</t>
  </si>
  <si>
    <t>000127589612</t>
  </si>
  <si>
    <t>810432</t>
  </si>
  <si>
    <t>000127589540</t>
  </si>
  <si>
    <t>810430</t>
  </si>
  <si>
    <t>Broken Goblet Soundcheck #20 Hazy IPA</t>
  </si>
  <si>
    <t>Broken Goblet Bubba's Sour Tea Bag</t>
  </si>
  <si>
    <t>Broken Goblet Norma Coffee DoppelBock</t>
  </si>
  <si>
    <t>Bolero Snort Negative Splits</t>
  </si>
  <si>
    <t>810466</t>
  </si>
  <si>
    <t>000127602282</t>
  </si>
  <si>
    <t>000127602289</t>
  </si>
  <si>
    <t>000127602297</t>
  </si>
  <si>
    <t>000127602307</t>
  </si>
  <si>
    <r>
      <t>000105998</t>
    </r>
    <r>
      <rPr>
        <i/>
        <sz val="10"/>
        <rFont val="Arial"/>
        <family val="2"/>
      </rPr>
      <t>592</t>
    </r>
  </si>
  <si>
    <r>
      <t>000105998</t>
    </r>
    <r>
      <rPr>
        <i/>
        <sz val="10"/>
        <rFont val="Arial"/>
        <family val="2"/>
      </rPr>
      <t>593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</si>
</sst>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yy;@"/>
    <numFmt numFmtId="166" formatCode="000000000000"/>
    <numFmt numFmtId="167" formatCode="#,##0.0"/>
    <numFmt numFmtId="168" formatCode="&quot;$&quot;#,##0"/>
  </numFmts>
  <fonts count="4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sz val="11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 (Body)"/>
    </font>
    <font>
      <sz val="11"/>
      <name val="Calibri"/>
      <family val="2"/>
      <scheme val="minor"/>
    </font>
    <font>
      <sz val="11"/>
      <color rgb="FFFF2F92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Times New Roman"/>
      <family val="1"/>
    </font>
    <font>
      <sz val="12"/>
      <name val="Tahoma"/>
      <family val="2"/>
    </font>
    <font>
      <sz val="8"/>
      <name val="Tahoma"/>
      <family val="2"/>
    </font>
    <font>
      <sz val="8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i/>
      <sz val="10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85">
    <xf numFmtId="0" fontId="0" fillId="0" borderId="0" xfId="0"/>
    <xf numFmtId="49" fontId="6" fillId="3" borderId="1" xfId="0" applyNumberFormat="1" applyFont="1" applyFill="1" applyBorder="1"/>
    <xf numFmtId="14" fontId="0" fillId="0" borderId="1" xfId="0" applyNumberFormat="1" applyBorder="1"/>
    <xf numFmtId="0" fontId="4" fillId="3" borderId="1" xfId="0" applyFont="1" applyFill="1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" fontId="8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39" fontId="0" fillId="0" borderId="1" xfId="1" applyNumberFormat="1" applyFont="1" applyBorder="1"/>
    <xf numFmtId="0" fontId="7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>
      <alignment horizontal="left" vertical="top" wrapText="1"/>
    </xf>
    <xf numFmtId="49" fontId="0" fillId="3" borderId="3" xfId="0" applyNumberForma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 wrapText="1"/>
    </xf>
    <xf numFmtId="49" fontId="0" fillId="0" borderId="4" xfId="0" applyNumberFormat="1" applyBorder="1" applyAlignment="1">
      <alignment wrapText="1"/>
    </xf>
    <xf numFmtId="1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49" fontId="0" fillId="0" borderId="4" xfId="0" applyNumberFormat="1" applyBorder="1"/>
    <xf numFmtId="164" fontId="0" fillId="0" borderId="4" xfId="0" applyNumberFormat="1" applyBorder="1"/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/>
    </xf>
    <xf numFmtId="49" fontId="0" fillId="4" borderId="4" xfId="0" applyNumberFormat="1" applyFill="1" applyBorder="1" applyAlignment="1">
      <alignment wrapText="1"/>
    </xf>
    <xf numFmtId="0" fontId="3" fillId="3" borderId="1" xfId="0" applyFont="1" applyFill="1" applyBorder="1" applyAlignment="1">
      <alignment horizontal="left" vertical="top" wrapText="1"/>
    </xf>
    <xf numFmtId="14" fontId="0" fillId="3" borderId="3" xfId="0" applyNumberForma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49" fontId="0" fillId="4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5" fillId="6" borderId="0" xfId="0" applyFont="1" applyFill="1" applyAlignment="1">
      <alignment vertical="center"/>
    </xf>
    <xf numFmtId="8" fontId="0" fillId="0" borderId="1" xfId="0" applyNumberFormat="1" applyBorder="1"/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49" fontId="0" fillId="0" borderId="0" xfId="0" applyNumberFormat="1"/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26" fillId="0" borderId="0" xfId="0" quotePrefix="1" applyFont="1" applyAlignment="1">
      <alignment horizontal="left"/>
    </xf>
    <xf numFmtId="165" fontId="0" fillId="0" borderId="0" xfId="0" applyNumberFormat="1"/>
    <xf numFmtId="49" fontId="27" fillId="0" borderId="0" xfId="0" applyNumberFormat="1" applyFont="1"/>
    <xf numFmtId="49" fontId="28" fillId="0" borderId="0" xfId="0" applyNumberFormat="1" applyFont="1"/>
    <xf numFmtId="2" fontId="0" fillId="0" borderId="0" xfId="2" applyNumberFormat="1" applyFont="1" applyFill="1"/>
    <xf numFmtId="1" fontId="0" fillId="0" borderId="0" xfId="0" applyNumberFormat="1"/>
    <xf numFmtId="49" fontId="0" fillId="0" borderId="0" xfId="0" quotePrefix="1" applyNumberFormat="1"/>
    <xf numFmtId="164" fontId="0" fillId="0" borderId="0" xfId="0" quotePrefix="1" applyNumberFormat="1"/>
    <xf numFmtId="49" fontId="0" fillId="0" borderId="0" xfId="0" quotePrefix="1" applyNumberFormat="1" applyAlignment="1">
      <alignment horizontal="left"/>
    </xf>
    <xf numFmtId="164" fontId="25" fillId="0" borderId="0" xfId="0" applyNumberFormat="1" applyFont="1"/>
    <xf numFmtId="164" fontId="29" fillId="0" borderId="0" xfId="0" applyNumberFormat="1" applyFont="1"/>
    <xf numFmtId="1" fontId="29" fillId="0" borderId="0" xfId="0" applyNumberFormat="1" applyFont="1"/>
    <xf numFmtId="49" fontId="0" fillId="0" borderId="0" xfId="0" applyNumberFormat="1" applyAlignment="1">
      <alignment horizontal="left"/>
    </xf>
    <xf numFmtId="49" fontId="30" fillId="0" borderId="0" xfId="0" applyNumberFormat="1" applyFont="1"/>
    <xf numFmtId="0" fontId="31" fillId="0" borderId="0" xfId="0" applyFont="1"/>
    <xf numFmtId="14" fontId="0" fillId="0" borderId="0" xfId="0" applyNumberFormat="1"/>
    <xf numFmtId="2" fontId="0" fillId="0" borderId="0" xfId="0" applyNumberFormat="1"/>
    <xf numFmtId="0" fontId="24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33" fillId="0" borderId="0" xfId="3"/>
    <xf numFmtId="2" fontId="31" fillId="0" borderId="0" xfId="1" applyNumberFormat="1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31" fillId="0" borderId="0" xfId="0" quotePrefix="1" applyFont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9" fillId="0" borderId="0" xfId="0" applyNumberFormat="1" applyFont="1" applyAlignment="1">
      <alignment wrapText="1"/>
    </xf>
    <xf numFmtId="1" fontId="31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right" wrapText="1"/>
    </xf>
    <xf numFmtId="14" fontId="13" fillId="0" borderId="0" xfId="0" applyNumberFormat="1" applyFont="1" applyAlignment="1">
      <alignment wrapText="1"/>
    </xf>
    <xf numFmtId="0" fontId="13" fillId="0" borderId="0" xfId="0" applyFont="1"/>
    <xf numFmtId="49" fontId="13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49" fontId="13" fillId="0" borderId="0" xfId="0" applyNumberFormat="1" applyFont="1"/>
    <xf numFmtId="49" fontId="0" fillId="4" borderId="1" xfId="0" applyNumberFormat="1" applyFill="1" applyBorder="1"/>
    <xf numFmtId="0" fontId="13" fillId="0" borderId="0" xfId="0" quotePrefix="1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49" fontId="5" fillId="0" borderId="0" xfId="0" applyNumberFormat="1" applyFont="1"/>
    <xf numFmtId="44" fontId="29" fillId="0" borderId="0" xfId="1" applyFont="1" applyFill="1" applyBorder="1" applyAlignment="1">
      <alignment horizontal="right"/>
    </xf>
    <xf numFmtId="7" fontId="29" fillId="0" borderId="0" xfId="1" applyNumberFormat="1" applyFont="1" applyFill="1" applyBorder="1" applyAlignment="1">
      <alignment horizontal="right"/>
    </xf>
    <xf numFmtId="2" fontId="38" fillId="0" borderId="0" xfId="1" applyNumberFormat="1" applyFont="1" applyFill="1" applyBorder="1" applyAlignment="1">
      <alignment horizontal="right" wrapText="1"/>
    </xf>
    <xf numFmtId="0" fontId="7" fillId="6" borderId="6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38" fillId="0" borderId="0" xfId="0" quotePrefix="1" applyFont="1" applyAlignment="1">
      <alignment horizontal="left"/>
    </xf>
    <xf numFmtId="14" fontId="29" fillId="0" borderId="0" xfId="0" applyNumberFormat="1" applyFont="1" applyAlignment="1">
      <alignment wrapText="1"/>
    </xf>
    <xf numFmtId="49" fontId="29" fillId="0" borderId="0" xfId="0" applyNumberFormat="1" applyFont="1"/>
    <xf numFmtId="2" fontId="29" fillId="0" borderId="0" xfId="2" applyNumberFormat="1" applyFont="1" applyFill="1" applyBorder="1"/>
    <xf numFmtId="164" fontId="5" fillId="0" borderId="0" xfId="0" applyNumberFormat="1" applyFont="1"/>
    <xf numFmtId="49" fontId="29" fillId="0" borderId="0" xfId="0" quotePrefix="1" applyNumberFormat="1" applyFont="1"/>
    <xf numFmtId="0" fontId="29" fillId="0" borderId="0" xfId="0" applyFont="1"/>
    <xf numFmtId="49" fontId="29" fillId="0" borderId="0" xfId="0" quotePrefix="1" applyNumberFormat="1" applyFont="1" applyAlignment="1">
      <alignment horizontal="left"/>
    </xf>
    <xf numFmtId="164" fontId="29" fillId="0" borderId="0" xfId="0" quotePrefix="1" applyNumberFormat="1" applyFont="1"/>
    <xf numFmtId="8" fontId="5" fillId="0" borderId="0" xfId="0" applyNumberFormat="1" applyFont="1"/>
    <xf numFmtId="49" fontId="39" fillId="0" borderId="0" xfId="0" applyNumberFormat="1" applyFont="1"/>
    <xf numFmtId="2" fontId="39" fillId="0" borderId="0" xfId="2" applyNumberFormat="1" applyFont="1" applyFill="1" applyBorder="1"/>
    <xf numFmtId="164" fontId="39" fillId="0" borderId="0" xfId="0" applyNumberFormat="1" applyFont="1"/>
    <xf numFmtId="166" fontId="29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41" fillId="0" borderId="0" xfId="0" applyFont="1"/>
    <xf numFmtId="49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67" fontId="5" fillId="0" borderId="0" xfId="0" applyNumberFormat="1" applyFont="1"/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right"/>
    </xf>
    <xf numFmtId="1" fontId="5" fillId="0" borderId="0" xfId="0" applyNumberFormat="1" applyFont="1"/>
    <xf numFmtId="1" fontId="5" fillId="0" borderId="0" xfId="0" applyNumberFormat="1" applyFont="1" applyAlignment="1">
      <alignment wrapText="1"/>
    </xf>
    <xf numFmtId="0" fontId="29" fillId="0" borderId="0" xfId="0" quotePrefix="1" applyFont="1" applyAlignment="1">
      <alignment horizontal="left"/>
    </xf>
    <xf numFmtId="0" fontId="29" fillId="0" borderId="0" xfId="0" applyFont="1" applyAlignment="1">
      <alignment horizontal="center"/>
    </xf>
    <xf numFmtId="8" fontId="29" fillId="0" borderId="0" xfId="0" applyNumberFormat="1" applyFont="1"/>
    <xf numFmtId="0" fontId="5" fillId="0" borderId="0" xfId="0" applyFont="1" applyAlignment="1">
      <alignment horizontal="center"/>
    </xf>
    <xf numFmtId="168" fontId="5" fillId="0" borderId="0" xfId="0" applyNumberFormat="1" applyFont="1"/>
    <xf numFmtId="0" fontId="42" fillId="0" borderId="0" xfId="0" applyFont="1"/>
    <xf numFmtId="49" fontId="29" fillId="0" borderId="0" xfId="0" applyNumberFormat="1" applyFont="1" applyAlignment="1">
      <alignment horizontal="left"/>
    </xf>
    <xf numFmtId="164" fontId="43" fillId="0" borderId="0" xfId="0" applyNumberFormat="1" applyFont="1"/>
    <xf numFmtId="49" fontId="28" fillId="0" borderId="0" xfId="0" quotePrefix="1" applyNumberFormat="1" applyFont="1"/>
    <xf numFmtId="49" fontId="29" fillId="0" borderId="0" xfId="0" applyNumberFormat="1" applyFont="1" applyAlignment="1">
      <alignment horizontal="left" wrapText="1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29" fillId="0" borderId="0" xfId="0" applyFont="1" applyAlignment="1">
      <alignment wrapText="1"/>
    </xf>
    <xf numFmtId="7" fontId="29" fillId="0" borderId="0" xfId="0" applyNumberFormat="1" applyFont="1" applyAlignment="1">
      <alignment horizontal="right"/>
    </xf>
    <xf numFmtId="164" fontId="29" fillId="0" borderId="0" xfId="0" applyNumberFormat="1" applyFont="1" applyAlignment="1">
      <alignment wrapText="1"/>
    </xf>
    <xf numFmtId="164" fontId="29" fillId="0" borderId="0" xfId="0" applyNumberFormat="1" applyFont="1" applyAlignment="1">
      <alignment horizontal="right"/>
    </xf>
    <xf numFmtId="0" fontId="35" fillId="0" borderId="0" xfId="0" applyFont="1" applyAlignment="1">
      <alignment horizontal="center"/>
    </xf>
    <xf numFmtId="1" fontId="29" fillId="0" borderId="0" xfId="0" applyNumberFormat="1" applyFont="1" applyAlignment="1">
      <alignment wrapText="1"/>
    </xf>
    <xf numFmtId="49" fontId="35" fillId="0" borderId="0" xfId="0" applyNumberFormat="1" applyFont="1" applyAlignment="1">
      <alignment horizontal="center"/>
    </xf>
    <xf numFmtId="7" fontId="29" fillId="0" borderId="0" xfId="0" applyNumberFormat="1" applyFont="1" applyAlignment="1">
      <alignment wrapText="1"/>
    </xf>
    <xf numFmtId="1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 wrapText="1"/>
    </xf>
    <xf numFmtId="49" fontId="42" fillId="0" borderId="0" xfId="0" applyNumberFormat="1" applyFont="1"/>
    <xf numFmtId="49" fontId="42" fillId="0" borderId="0" xfId="0" applyNumberFormat="1" applyFont="1" applyAlignment="1">
      <alignment wrapText="1"/>
    </xf>
    <xf numFmtId="0" fontId="42" fillId="0" borderId="0" xfId="0" applyFont="1" applyAlignment="1">
      <alignment wrapText="1"/>
    </xf>
    <xf numFmtId="0" fontId="42" fillId="0" borderId="0" xfId="0" quotePrefix="1" applyFont="1" applyAlignment="1">
      <alignment wrapText="1"/>
    </xf>
    <xf numFmtId="0" fontId="38" fillId="0" borderId="9" xfId="0" quotePrefix="1" applyFont="1" applyBorder="1" applyAlignment="1">
      <alignment horizontal="left"/>
    </xf>
    <xf numFmtId="14" fontId="29" fillId="0" borderId="9" xfId="0" applyNumberFormat="1" applyFont="1" applyBorder="1" applyAlignment="1">
      <alignment wrapText="1"/>
    </xf>
    <xf numFmtId="49" fontId="29" fillId="0" borderId="9" xfId="0" applyNumberFormat="1" applyFont="1" applyBorder="1" applyAlignment="1">
      <alignment horizontal="center"/>
    </xf>
    <xf numFmtId="49" fontId="29" fillId="0" borderId="9" xfId="0" applyNumberFormat="1" applyFont="1" applyBorder="1"/>
    <xf numFmtId="49" fontId="28" fillId="0" borderId="9" xfId="0" applyNumberFormat="1" applyFont="1" applyBorder="1"/>
    <xf numFmtId="2" fontId="29" fillId="0" borderId="9" xfId="2" applyNumberFormat="1" applyFont="1" applyFill="1" applyBorder="1"/>
    <xf numFmtId="1" fontId="29" fillId="0" borderId="9" xfId="0" applyNumberFormat="1" applyFont="1" applyBorder="1"/>
    <xf numFmtId="164" fontId="29" fillId="0" borderId="9" xfId="0" applyNumberFormat="1" applyFont="1" applyBorder="1"/>
    <xf numFmtId="164" fontId="5" fillId="0" borderId="9" xfId="0" applyNumberFormat="1" applyFont="1" applyBorder="1"/>
    <xf numFmtId="49" fontId="29" fillId="0" borderId="9" xfId="0" quotePrefix="1" applyNumberFormat="1" applyFont="1" applyBorder="1"/>
    <xf numFmtId="0" fontId="29" fillId="0" borderId="9" xfId="0" applyFont="1" applyBorder="1"/>
    <xf numFmtId="0" fontId="0" fillId="0" borderId="0" xfId="0" applyAlignment="1">
      <alignment horizontal="left" wrapText="1"/>
    </xf>
    <xf numFmtId="49" fontId="0" fillId="3" borderId="3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7E63A"/>
      <color rgb="FFCCFFCC"/>
      <color rgb="FF66FFCC"/>
      <color rgb="FF3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les@BoleroSnor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75D-8881-4C2F-A441-9F1735995CC4}">
  <dimension ref="A1:D20"/>
  <sheetViews>
    <sheetView workbookViewId="0">
      <selection activeCell="B9" sqref="B9"/>
    </sheetView>
  </sheetViews>
  <sheetFormatPr defaultColWidth="8.77734375" defaultRowHeight="14.4"/>
  <cols>
    <col min="1" max="1" width="40.44140625" customWidth="1"/>
    <col min="2" max="2" width="12.77734375" customWidth="1"/>
  </cols>
  <sheetData>
    <row r="1" spans="1:4" ht="15.6">
      <c r="A1" s="80" t="s">
        <v>757</v>
      </c>
    </row>
    <row r="2" spans="1:4" ht="15.6">
      <c r="A2" s="81" t="s">
        <v>758</v>
      </c>
      <c r="B2" t="s">
        <v>88</v>
      </c>
    </row>
    <row r="3" spans="1:4" ht="15.6">
      <c r="A3" s="81" t="s">
        <v>759</v>
      </c>
      <c r="B3" t="s">
        <v>760</v>
      </c>
    </row>
    <row r="4" spans="1:4" ht="15.6">
      <c r="A4" s="81" t="s">
        <v>761</v>
      </c>
      <c r="B4" t="s">
        <v>89</v>
      </c>
    </row>
    <row r="5" spans="1:4" ht="15.6">
      <c r="A5" s="81" t="s">
        <v>762</v>
      </c>
      <c r="B5" t="s">
        <v>763</v>
      </c>
    </row>
    <row r="6" spans="1:4" ht="15.6">
      <c r="A6" s="81" t="s">
        <v>764</v>
      </c>
      <c r="B6" s="82" t="s">
        <v>765</v>
      </c>
    </row>
    <row r="7" spans="1:4" ht="15.6">
      <c r="A7" s="81" t="s">
        <v>766</v>
      </c>
      <c r="B7" t="s">
        <v>767</v>
      </c>
    </row>
    <row r="8" spans="1:4" ht="15.6">
      <c r="A8" s="81" t="s">
        <v>768</v>
      </c>
      <c r="B8" s="78">
        <v>46094</v>
      </c>
    </row>
    <row r="10" spans="1:4" ht="15.6">
      <c r="A10" s="80" t="s">
        <v>769</v>
      </c>
    </row>
    <row r="12" spans="1:4">
      <c r="A12" s="178" t="s">
        <v>770</v>
      </c>
      <c r="B12" s="178"/>
      <c r="C12" s="178"/>
      <c r="D12" s="178"/>
    </row>
    <row r="14" spans="1:4">
      <c r="A14" s="178" t="s">
        <v>771</v>
      </c>
      <c r="B14" s="178"/>
      <c r="C14" s="178"/>
      <c r="D14" s="178"/>
    </row>
    <row r="16" spans="1:4">
      <c r="A16" s="178" t="s">
        <v>772</v>
      </c>
      <c r="B16" s="178"/>
      <c r="C16" s="178"/>
      <c r="D16" s="178"/>
    </row>
    <row r="18" spans="1:4">
      <c r="A18" s="178" t="s">
        <v>773</v>
      </c>
      <c r="B18" s="178"/>
      <c r="C18" s="178"/>
      <c r="D18" s="178"/>
    </row>
    <row r="19" spans="1:4">
      <c r="A19" s="178"/>
      <c r="B19" s="178"/>
      <c r="C19" s="178"/>
      <c r="D19" s="178"/>
    </row>
    <row r="20" spans="1:4">
      <c r="A20" s="178"/>
      <c r="B20" s="178"/>
      <c r="C20" s="178"/>
      <c r="D20" s="178"/>
    </row>
  </sheetData>
  <mergeCells count="4">
    <mergeCell ref="A12:D12"/>
    <mergeCell ref="A14:D14"/>
    <mergeCell ref="A16:D16"/>
    <mergeCell ref="A18:D20"/>
  </mergeCells>
  <hyperlinks>
    <hyperlink ref="B6" r:id="rId1" xr:uid="{00C2BF95-26B1-E144-9B47-2EE1FB3D15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73"/>
  <sheetViews>
    <sheetView tabSelected="1" topLeftCell="A16" zoomScaleNormal="100" workbookViewId="0">
      <selection activeCell="D15" sqref="D15"/>
    </sheetView>
  </sheetViews>
  <sheetFormatPr defaultColWidth="8.77734375" defaultRowHeight="14.4"/>
  <cols>
    <col min="1" max="1" width="27.109375" style="86" bestFit="1" customWidth="1"/>
    <col min="2" max="3" width="15.44140625" style="58" bestFit="1" customWidth="1"/>
    <col min="4" max="4" width="29.77734375" style="92" bestFit="1" customWidth="1"/>
    <col min="5" max="5" width="14.44140625" style="59" bestFit="1" customWidth="1"/>
    <col min="6" max="6" width="15.6640625" style="59" bestFit="1" customWidth="1"/>
    <col min="7" max="7" width="10" style="57" bestFit="1" customWidth="1"/>
    <col min="8" max="8" width="22.44140625" style="57" bestFit="1" customWidth="1"/>
    <col min="9" max="9" width="10.109375" style="57" bestFit="1" customWidth="1"/>
    <col min="10" max="10" width="10.33203125" style="60" bestFit="1" customWidth="1"/>
    <col min="11" max="11" width="37.44140625" style="57" bestFit="1" customWidth="1"/>
    <col min="12" max="12" width="12.33203125" style="57" customWidth="1"/>
    <col min="13" max="13" width="13.33203125" style="57" customWidth="1"/>
    <col min="14" max="14" width="20.44140625" style="57" customWidth="1"/>
    <col min="15" max="15" width="12.77734375" style="57" customWidth="1"/>
    <col min="16" max="16" width="14.77734375" style="61" bestFit="1" customWidth="1"/>
    <col min="17" max="17" width="15.44140625" style="61" bestFit="1" customWidth="1"/>
    <col min="18" max="18" width="10" style="61" bestFit="1" customWidth="1"/>
    <col min="19" max="19" width="28.6640625" style="61" bestFit="1" customWidth="1"/>
    <col min="20" max="20" width="21" style="59" bestFit="1" customWidth="1"/>
    <col min="21" max="21" width="11.6640625" style="62" bestFit="1" customWidth="1"/>
    <col min="22" max="22" width="21" style="59" bestFit="1" customWidth="1"/>
    <col min="23" max="23" width="11.6640625" style="62" bestFit="1" customWidth="1"/>
    <col min="24" max="24" width="21" style="59" bestFit="1" customWidth="1"/>
    <col min="25" max="25" width="11.6640625" style="62" bestFit="1" customWidth="1"/>
    <col min="26" max="26" width="12.6640625" customWidth="1"/>
  </cols>
  <sheetData>
    <row r="1" spans="1:26" s="5" customFormat="1">
      <c r="A1" s="84" t="s">
        <v>0</v>
      </c>
      <c r="B1" s="25" t="s">
        <v>1</v>
      </c>
      <c r="C1" s="25" t="s">
        <v>2</v>
      </c>
      <c r="D1" s="26" t="s">
        <v>14</v>
      </c>
      <c r="E1" s="26" t="s">
        <v>15</v>
      </c>
      <c r="F1" s="26" t="s">
        <v>16</v>
      </c>
      <c r="G1" s="24" t="s">
        <v>8</v>
      </c>
      <c r="H1" s="24" t="s">
        <v>9</v>
      </c>
      <c r="I1" s="24" t="s">
        <v>10</v>
      </c>
      <c r="J1" s="27" t="s">
        <v>13</v>
      </c>
      <c r="K1" s="24" t="s">
        <v>11</v>
      </c>
      <c r="L1" s="24" t="s">
        <v>12</v>
      </c>
      <c r="M1" s="24" t="s">
        <v>17</v>
      </c>
      <c r="N1" s="24" t="s">
        <v>18</v>
      </c>
      <c r="O1" s="24" t="s">
        <v>19</v>
      </c>
      <c r="P1" s="28" t="s">
        <v>20</v>
      </c>
      <c r="Q1" s="28" t="s">
        <v>21</v>
      </c>
      <c r="R1" s="28" t="s">
        <v>3</v>
      </c>
      <c r="S1" s="28" t="s">
        <v>4</v>
      </c>
      <c r="T1" s="26" t="s">
        <v>5</v>
      </c>
      <c r="U1" s="29" t="s">
        <v>6</v>
      </c>
      <c r="V1" s="26" t="s">
        <v>22</v>
      </c>
      <c r="W1" s="29" t="s">
        <v>7</v>
      </c>
      <c r="X1" s="26" t="s">
        <v>80</v>
      </c>
      <c r="Y1" s="29" t="s">
        <v>81</v>
      </c>
      <c r="Z1" s="9"/>
    </row>
    <row r="2" spans="1:26" ht="28.8">
      <c r="A2" s="30" t="s">
        <v>23</v>
      </c>
      <c r="B2" s="31" t="s">
        <v>88</v>
      </c>
      <c r="C2" s="32"/>
      <c r="D2" s="88"/>
      <c r="E2" s="33"/>
      <c r="F2" s="34"/>
      <c r="G2" s="35"/>
      <c r="H2" s="36"/>
      <c r="I2" s="36"/>
      <c r="J2" s="37"/>
      <c r="K2" s="36"/>
      <c r="L2" s="36"/>
      <c r="M2" s="36"/>
      <c r="N2" s="36"/>
      <c r="O2" s="36"/>
      <c r="P2" s="38"/>
      <c r="Q2" s="38"/>
      <c r="R2" s="38"/>
      <c r="S2" s="38"/>
      <c r="T2" s="39"/>
      <c r="U2" s="40"/>
      <c r="V2" s="39"/>
      <c r="W2" s="40"/>
      <c r="X2" s="39"/>
      <c r="Y2" s="40"/>
    </row>
    <row r="3" spans="1:26">
      <c r="A3" s="30" t="s">
        <v>49</v>
      </c>
      <c r="B3" s="31" t="s">
        <v>89</v>
      </c>
      <c r="C3" s="41"/>
      <c r="D3" s="88"/>
      <c r="E3" s="42"/>
      <c r="F3" s="101"/>
      <c r="G3" s="43"/>
      <c r="H3" s="36"/>
      <c r="I3" s="36"/>
      <c r="J3" s="37"/>
      <c r="K3" s="36"/>
      <c r="L3" s="36"/>
      <c r="M3" s="36"/>
      <c r="N3" s="36"/>
      <c r="O3" s="36"/>
      <c r="P3" s="38"/>
      <c r="Q3" s="38"/>
      <c r="R3" s="38"/>
      <c r="S3" s="38"/>
      <c r="T3" s="39"/>
      <c r="U3" s="40"/>
      <c r="V3" s="39"/>
      <c r="W3" s="40"/>
      <c r="X3" s="39"/>
      <c r="Y3" s="40"/>
    </row>
    <row r="4" spans="1:26" ht="28.8">
      <c r="A4" s="44" t="s">
        <v>83</v>
      </c>
      <c r="B4" s="45">
        <v>46094</v>
      </c>
      <c r="C4" s="46"/>
      <c r="D4" s="89"/>
      <c r="E4" s="47"/>
      <c r="F4" s="101"/>
      <c r="G4" s="48"/>
      <c r="H4" s="49"/>
      <c r="I4" s="49"/>
      <c r="J4" s="50"/>
      <c r="K4" s="49"/>
      <c r="L4" s="49"/>
      <c r="M4" s="49"/>
      <c r="N4" s="49"/>
      <c r="O4" s="49"/>
      <c r="P4" s="51"/>
      <c r="Q4" s="51"/>
      <c r="R4" s="51"/>
      <c r="S4" s="51"/>
      <c r="T4" s="52"/>
      <c r="U4" s="53"/>
      <c r="V4" s="52"/>
      <c r="W4" s="53"/>
      <c r="X4" s="52"/>
      <c r="Y4" s="53"/>
    </row>
    <row r="5" spans="1:26">
      <c r="A5" s="85"/>
      <c r="B5" s="54"/>
      <c r="C5" s="54"/>
      <c r="D5" s="90"/>
      <c r="E5" s="52"/>
      <c r="F5" s="52"/>
      <c r="G5" s="49"/>
      <c r="H5" s="49"/>
      <c r="I5" s="49"/>
      <c r="J5" s="50"/>
      <c r="K5" s="49"/>
      <c r="L5" s="49"/>
      <c r="M5" s="49"/>
      <c r="N5" s="49"/>
      <c r="O5" s="49"/>
      <c r="P5" s="51"/>
      <c r="Q5" s="51"/>
      <c r="R5" s="51"/>
      <c r="S5" s="51"/>
      <c r="T5" s="52"/>
      <c r="U5" s="53"/>
      <c r="V5" s="52"/>
      <c r="W5" s="53"/>
      <c r="X5" s="52"/>
      <c r="Y5" s="53"/>
    </row>
    <row r="6" spans="1:26" s="55" customFormat="1" ht="57.6">
      <c r="A6" s="109" t="s">
        <v>40</v>
      </c>
      <c r="B6" s="110" t="s">
        <v>69</v>
      </c>
      <c r="C6" s="110" t="s">
        <v>70</v>
      </c>
      <c r="D6" s="111" t="s">
        <v>71</v>
      </c>
      <c r="E6" s="111" t="s">
        <v>76</v>
      </c>
      <c r="F6" s="112" t="s">
        <v>28</v>
      </c>
      <c r="G6" s="110" t="s">
        <v>77</v>
      </c>
      <c r="H6" s="110" t="s">
        <v>84</v>
      </c>
      <c r="I6" s="113" t="s">
        <v>78</v>
      </c>
      <c r="J6" s="113" t="s">
        <v>32</v>
      </c>
      <c r="K6" s="113" t="s">
        <v>82</v>
      </c>
      <c r="L6" s="114" t="s">
        <v>55</v>
      </c>
      <c r="M6" s="110" t="s">
        <v>25</v>
      </c>
      <c r="N6" s="114" t="s">
        <v>27</v>
      </c>
      <c r="O6" s="113" t="s">
        <v>36</v>
      </c>
      <c r="P6" s="113" t="s">
        <v>35</v>
      </c>
      <c r="Q6" s="113" t="s">
        <v>34</v>
      </c>
      <c r="R6" s="113" t="s">
        <v>33</v>
      </c>
      <c r="S6" s="110" t="s">
        <v>72</v>
      </c>
      <c r="T6" s="111" t="s">
        <v>85</v>
      </c>
      <c r="U6" s="111" t="s">
        <v>73</v>
      </c>
      <c r="V6" s="111" t="s">
        <v>86</v>
      </c>
      <c r="W6" s="111" t="s">
        <v>74</v>
      </c>
      <c r="X6" s="111" t="s">
        <v>87</v>
      </c>
      <c r="Y6" s="110" t="s">
        <v>75</v>
      </c>
    </row>
    <row r="7" spans="1:26" s="177" customFormat="1">
      <c r="A7" s="167" t="s">
        <v>607</v>
      </c>
      <c r="B7" s="168">
        <v>46113</v>
      </c>
      <c r="C7" s="168">
        <v>46142</v>
      </c>
      <c r="D7" s="169" t="s">
        <v>704</v>
      </c>
      <c r="E7" s="170" t="s">
        <v>90</v>
      </c>
      <c r="F7" s="171" t="s">
        <v>608</v>
      </c>
      <c r="G7" s="171"/>
      <c r="H7" s="172">
        <v>6.3</v>
      </c>
      <c r="I7" s="173" t="s">
        <v>91</v>
      </c>
      <c r="J7" s="173">
        <v>24</v>
      </c>
      <c r="K7" s="170" t="s">
        <v>92</v>
      </c>
      <c r="L7" s="170" t="s">
        <v>93</v>
      </c>
      <c r="M7" s="170" t="s">
        <v>93</v>
      </c>
      <c r="N7" s="170" t="s">
        <v>93</v>
      </c>
      <c r="O7" s="174">
        <v>87</v>
      </c>
      <c r="P7" s="175">
        <f t="shared" ref="P7:P70" si="0">O7/J7</f>
        <v>3.625</v>
      </c>
      <c r="Q7" s="174">
        <f>O7-6</f>
        <v>81</v>
      </c>
      <c r="R7" s="174">
        <f t="shared" ref="R7:R70" si="1">Q7/J7</f>
        <v>3.375</v>
      </c>
      <c r="S7" s="174"/>
      <c r="T7" s="176" t="s">
        <v>94</v>
      </c>
      <c r="U7" s="174">
        <v>3</v>
      </c>
      <c r="V7" s="174" t="s">
        <v>95</v>
      </c>
      <c r="W7" s="174">
        <v>6</v>
      </c>
      <c r="X7" s="174" t="s">
        <v>93</v>
      </c>
      <c r="Y7" s="174" t="s">
        <v>93</v>
      </c>
    </row>
    <row r="8" spans="1:26" s="121" customFormat="1">
      <c r="A8" s="122" t="s">
        <v>609</v>
      </c>
      <c r="B8" s="116">
        <v>46113</v>
      </c>
      <c r="C8" s="116">
        <v>46142</v>
      </c>
      <c r="D8" s="91" t="s">
        <v>704</v>
      </c>
      <c r="E8" s="117" t="s">
        <v>90</v>
      </c>
      <c r="F8" s="66" t="s">
        <v>608</v>
      </c>
      <c r="G8" s="66"/>
      <c r="H8" s="118">
        <v>6.3</v>
      </c>
      <c r="I8" s="74" t="s">
        <v>96</v>
      </c>
      <c r="J8" s="74">
        <v>1</v>
      </c>
      <c r="K8" s="120" t="s">
        <v>97</v>
      </c>
      <c r="L8" s="117" t="s">
        <v>93</v>
      </c>
      <c r="M8" s="117" t="s">
        <v>93</v>
      </c>
      <c r="N8" s="117" t="s">
        <v>93</v>
      </c>
      <c r="O8" s="73">
        <v>145</v>
      </c>
      <c r="P8" s="119">
        <f t="shared" si="0"/>
        <v>145</v>
      </c>
      <c r="Q8" s="73">
        <f>O8-15</f>
        <v>130</v>
      </c>
      <c r="R8" s="73">
        <f t="shared" si="1"/>
        <v>130</v>
      </c>
      <c r="S8" s="73"/>
      <c r="T8" s="120" t="s">
        <v>98</v>
      </c>
      <c r="U8" s="73">
        <v>5</v>
      </c>
      <c r="V8" s="123" t="s">
        <v>99</v>
      </c>
      <c r="W8" s="73">
        <v>10</v>
      </c>
      <c r="X8" s="73" t="s">
        <v>100</v>
      </c>
      <c r="Y8" s="73">
        <v>15</v>
      </c>
    </row>
    <row r="9" spans="1:26" s="121" customFormat="1">
      <c r="A9" s="122" t="s">
        <v>610</v>
      </c>
      <c r="B9" s="116">
        <v>46113</v>
      </c>
      <c r="C9" s="116">
        <v>46142</v>
      </c>
      <c r="D9" s="91" t="s">
        <v>704</v>
      </c>
      <c r="E9" s="117" t="s">
        <v>90</v>
      </c>
      <c r="F9" s="66" t="s">
        <v>608</v>
      </c>
      <c r="G9" s="66"/>
      <c r="H9" s="118">
        <v>6.3</v>
      </c>
      <c r="I9" s="74" t="s">
        <v>96</v>
      </c>
      <c r="J9" s="74">
        <v>1</v>
      </c>
      <c r="K9" s="120" t="s">
        <v>101</v>
      </c>
      <c r="L9" s="117" t="s">
        <v>93</v>
      </c>
      <c r="M9" s="117" t="s">
        <v>93</v>
      </c>
      <c r="N9" s="117" t="s">
        <v>93</v>
      </c>
      <c r="O9" s="73">
        <v>260</v>
      </c>
      <c r="P9" s="119">
        <f t="shared" si="0"/>
        <v>260</v>
      </c>
      <c r="Q9" s="73">
        <f>O9-15</f>
        <v>245</v>
      </c>
      <c r="R9" s="73">
        <f t="shared" si="1"/>
        <v>245</v>
      </c>
      <c r="S9" s="73"/>
      <c r="T9" s="120" t="s">
        <v>98</v>
      </c>
      <c r="U9" s="73">
        <v>5</v>
      </c>
      <c r="V9" s="123" t="s">
        <v>99</v>
      </c>
      <c r="W9" s="73">
        <v>10</v>
      </c>
      <c r="X9" s="73" t="s">
        <v>100</v>
      </c>
      <c r="Y9" s="73">
        <v>15</v>
      </c>
    </row>
    <row r="10" spans="1:26" s="121" customFormat="1">
      <c r="A10" s="122" t="s">
        <v>102</v>
      </c>
      <c r="B10" s="116">
        <v>46113</v>
      </c>
      <c r="C10" s="116">
        <v>46142</v>
      </c>
      <c r="D10" s="91" t="s">
        <v>103</v>
      </c>
      <c r="E10" s="117" t="s">
        <v>90</v>
      </c>
      <c r="F10" s="66" t="s">
        <v>104</v>
      </c>
      <c r="G10" s="66"/>
      <c r="H10" s="118">
        <v>11</v>
      </c>
      <c r="I10" s="74" t="s">
        <v>105</v>
      </c>
      <c r="J10" s="74">
        <v>12</v>
      </c>
      <c r="K10" s="117" t="s">
        <v>106</v>
      </c>
      <c r="L10" s="117" t="s">
        <v>93</v>
      </c>
      <c r="M10" s="117" t="s">
        <v>93</v>
      </c>
      <c r="N10" s="117" t="s">
        <v>93</v>
      </c>
      <c r="O10" s="73">
        <v>120</v>
      </c>
      <c r="P10" s="124">
        <f t="shared" si="0"/>
        <v>10</v>
      </c>
      <c r="Q10" s="73">
        <f>O10</f>
        <v>120</v>
      </c>
      <c r="R10" s="73">
        <f t="shared" si="1"/>
        <v>10</v>
      </c>
      <c r="S10" s="73"/>
      <c r="T10" s="73" t="s">
        <v>93</v>
      </c>
      <c r="U10" s="73" t="s">
        <v>93</v>
      </c>
      <c r="V10" s="73" t="s">
        <v>93</v>
      </c>
      <c r="W10" s="73" t="s">
        <v>93</v>
      </c>
      <c r="X10" s="73" t="s">
        <v>93</v>
      </c>
      <c r="Y10" s="73" t="s">
        <v>93</v>
      </c>
    </row>
    <row r="11" spans="1:26" s="121" customFormat="1">
      <c r="A11" s="122" t="s">
        <v>107</v>
      </c>
      <c r="B11" s="116">
        <v>46113</v>
      </c>
      <c r="C11" s="116">
        <v>46142</v>
      </c>
      <c r="D11" s="91" t="s">
        <v>103</v>
      </c>
      <c r="E11" s="117" t="s">
        <v>90</v>
      </c>
      <c r="F11" s="66" t="s">
        <v>104</v>
      </c>
      <c r="G11" s="66"/>
      <c r="H11" s="118">
        <v>11</v>
      </c>
      <c r="I11" s="74" t="s">
        <v>96</v>
      </c>
      <c r="J11" s="74">
        <v>1</v>
      </c>
      <c r="K11" s="120" t="s">
        <v>97</v>
      </c>
      <c r="L11" s="117" t="s">
        <v>93</v>
      </c>
      <c r="M11" s="117" t="s">
        <v>93</v>
      </c>
      <c r="N11" s="117" t="s">
        <v>93</v>
      </c>
      <c r="O11" s="73">
        <v>239</v>
      </c>
      <c r="P11" s="124">
        <f t="shared" si="0"/>
        <v>239</v>
      </c>
      <c r="Q11" s="73">
        <f>O11-15</f>
        <v>224</v>
      </c>
      <c r="R11" s="73">
        <f t="shared" si="1"/>
        <v>224</v>
      </c>
      <c r="S11" s="73"/>
      <c r="T11" s="120" t="s">
        <v>98</v>
      </c>
      <c r="U11" s="73">
        <v>5</v>
      </c>
      <c r="V11" s="123" t="s">
        <v>99</v>
      </c>
      <c r="W11" s="73">
        <v>10</v>
      </c>
      <c r="X11" s="73" t="s">
        <v>100</v>
      </c>
      <c r="Y11" s="73">
        <v>15</v>
      </c>
    </row>
    <row r="12" spans="1:26" s="121" customFormat="1">
      <c r="A12" s="115" t="s">
        <v>108</v>
      </c>
      <c r="B12" s="116">
        <v>46113</v>
      </c>
      <c r="C12" s="116">
        <v>46142</v>
      </c>
      <c r="D12" s="91" t="s">
        <v>704</v>
      </c>
      <c r="E12" s="117" t="s">
        <v>90</v>
      </c>
      <c r="F12" s="66" t="s">
        <v>109</v>
      </c>
      <c r="G12" s="66"/>
      <c r="H12" s="118">
        <v>4.5</v>
      </c>
      <c r="I12" s="74" t="s">
        <v>91</v>
      </c>
      <c r="J12" s="74">
        <v>24</v>
      </c>
      <c r="K12" s="117" t="s">
        <v>110</v>
      </c>
      <c r="L12" s="117" t="s">
        <v>93</v>
      </c>
      <c r="M12" s="117" t="s">
        <v>93</v>
      </c>
      <c r="N12" s="117" t="s">
        <v>93</v>
      </c>
      <c r="O12" s="73">
        <v>52</v>
      </c>
      <c r="P12" s="124">
        <f t="shared" si="0"/>
        <v>2.1666666666666665</v>
      </c>
      <c r="Q12" s="73">
        <f>O12-4</f>
        <v>48</v>
      </c>
      <c r="R12" s="73">
        <f t="shared" si="1"/>
        <v>2</v>
      </c>
      <c r="S12" s="73"/>
      <c r="T12" s="120" t="s">
        <v>111</v>
      </c>
      <c r="U12" s="73">
        <v>2</v>
      </c>
      <c r="V12" s="117" t="s">
        <v>94</v>
      </c>
      <c r="W12" s="73">
        <v>4</v>
      </c>
      <c r="X12" s="73" t="s">
        <v>93</v>
      </c>
      <c r="Y12" s="73" t="s">
        <v>93</v>
      </c>
    </row>
    <row r="13" spans="1:26" s="121" customFormat="1">
      <c r="A13" s="115" t="s">
        <v>112</v>
      </c>
      <c r="B13" s="116">
        <v>46113</v>
      </c>
      <c r="C13" s="116">
        <v>46142</v>
      </c>
      <c r="D13" s="91" t="s">
        <v>704</v>
      </c>
      <c r="E13" s="117" t="s">
        <v>90</v>
      </c>
      <c r="F13" s="66" t="s">
        <v>109</v>
      </c>
      <c r="G13" s="66"/>
      <c r="H13" s="118">
        <v>4.5</v>
      </c>
      <c r="I13" s="74" t="s">
        <v>96</v>
      </c>
      <c r="J13" s="74">
        <v>1</v>
      </c>
      <c r="K13" s="120" t="s">
        <v>97</v>
      </c>
      <c r="L13" s="117" t="s">
        <v>93</v>
      </c>
      <c r="M13" s="117" t="s">
        <v>93</v>
      </c>
      <c r="N13" s="117" t="s">
        <v>93</v>
      </c>
      <c r="O13" s="73">
        <v>115</v>
      </c>
      <c r="P13" s="124">
        <f t="shared" si="0"/>
        <v>115</v>
      </c>
      <c r="Q13" s="73">
        <f>O13-15</f>
        <v>100</v>
      </c>
      <c r="R13" s="73">
        <f t="shared" si="1"/>
        <v>100</v>
      </c>
      <c r="S13" s="73"/>
      <c r="T13" s="120" t="s">
        <v>98</v>
      </c>
      <c r="U13" s="73">
        <v>5</v>
      </c>
      <c r="V13" s="123" t="s">
        <v>99</v>
      </c>
      <c r="W13" s="73">
        <v>10</v>
      </c>
      <c r="X13" s="73" t="s">
        <v>100</v>
      </c>
      <c r="Y13" s="73">
        <v>15</v>
      </c>
    </row>
    <row r="14" spans="1:26" s="121" customFormat="1">
      <c r="A14" s="115" t="s">
        <v>113</v>
      </c>
      <c r="B14" s="116">
        <v>46113</v>
      </c>
      <c r="C14" s="116">
        <v>46142</v>
      </c>
      <c r="D14" s="91" t="s">
        <v>704</v>
      </c>
      <c r="E14" s="117" t="s">
        <v>90</v>
      </c>
      <c r="F14" s="66" t="s">
        <v>109</v>
      </c>
      <c r="G14" s="66"/>
      <c r="H14" s="118">
        <v>4.5</v>
      </c>
      <c r="I14" s="74" t="s">
        <v>96</v>
      </c>
      <c r="J14" s="74">
        <v>1</v>
      </c>
      <c r="K14" s="120" t="s">
        <v>101</v>
      </c>
      <c r="L14" s="117" t="s">
        <v>93</v>
      </c>
      <c r="M14" s="117" t="s">
        <v>93</v>
      </c>
      <c r="N14" s="117" t="s">
        <v>93</v>
      </c>
      <c r="O14" s="73">
        <v>230</v>
      </c>
      <c r="P14" s="124">
        <f t="shared" si="0"/>
        <v>230</v>
      </c>
      <c r="Q14" s="73">
        <f>O14-15</f>
        <v>215</v>
      </c>
      <c r="R14" s="73">
        <f t="shared" si="1"/>
        <v>215</v>
      </c>
      <c r="S14" s="73"/>
      <c r="T14" s="120" t="s">
        <v>98</v>
      </c>
      <c r="U14" s="73">
        <v>5</v>
      </c>
      <c r="V14" s="123" t="s">
        <v>99</v>
      </c>
      <c r="W14" s="73">
        <v>10</v>
      </c>
      <c r="X14" s="73" t="s">
        <v>100</v>
      </c>
      <c r="Y14" s="73">
        <v>15</v>
      </c>
    </row>
    <row r="15" spans="1:26" s="121" customFormat="1">
      <c r="A15" s="115" t="s">
        <v>662</v>
      </c>
      <c r="B15" s="116">
        <v>46113</v>
      </c>
      <c r="C15" s="116">
        <v>46142</v>
      </c>
      <c r="D15" s="91" t="s">
        <v>663</v>
      </c>
      <c r="E15" s="117" t="s">
        <v>90</v>
      </c>
      <c r="F15" s="66" t="s">
        <v>664</v>
      </c>
      <c r="G15" s="66"/>
      <c r="H15" s="118">
        <v>7.8</v>
      </c>
      <c r="I15" s="74" t="s">
        <v>91</v>
      </c>
      <c r="J15" s="74">
        <v>24</v>
      </c>
      <c r="K15" s="117" t="s">
        <v>92</v>
      </c>
      <c r="L15" s="117" t="s">
        <v>93</v>
      </c>
      <c r="M15" s="117" t="s">
        <v>93</v>
      </c>
      <c r="N15" s="117" t="s">
        <v>93</v>
      </c>
      <c r="O15" s="73">
        <v>87</v>
      </c>
      <c r="P15" s="124">
        <f t="shared" si="0"/>
        <v>3.625</v>
      </c>
      <c r="Q15" s="73">
        <f>O15-6</f>
        <v>81</v>
      </c>
      <c r="R15" s="73">
        <f t="shared" si="1"/>
        <v>3.375</v>
      </c>
      <c r="S15" s="73"/>
      <c r="T15" s="120" t="s">
        <v>94</v>
      </c>
      <c r="U15" s="73">
        <v>3</v>
      </c>
      <c r="V15" s="73" t="s">
        <v>95</v>
      </c>
      <c r="W15" s="73">
        <v>6</v>
      </c>
      <c r="X15" s="73" t="s">
        <v>93</v>
      </c>
      <c r="Y15" s="73" t="s">
        <v>93</v>
      </c>
    </row>
    <row r="16" spans="1:26" s="121" customFormat="1">
      <c r="A16" s="115" t="s">
        <v>665</v>
      </c>
      <c r="B16" s="116">
        <v>46113</v>
      </c>
      <c r="C16" s="116">
        <v>46142</v>
      </c>
      <c r="D16" s="91" t="s">
        <v>663</v>
      </c>
      <c r="E16" s="117" t="s">
        <v>90</v>
      </c>
      <c r="F16" s="66" t="s">
        <v>664</v>
      </c>
      <c r="G16" s="66"/>
      <c r="H16" s="118">
        <v>7.8</v>
      </c>
      <c r="I16" s="74" t="s">
        <v>96</v>
      </c>
      <c r="J16" s="74">
        <v>1</v>
      </c>
      <c r="K16" s="120" t="s">
        <v>97</v>
      </c>
      <c r="L16" s="117" t="s">
        <v>93</v>
      </c>
      <c r="M16" s="117" t="s">
        <v>93</v>
      </c>
      <c r="N16" s="117" t="s">
        <v>93</v>
      </c>
      <c r="O16" s="73">
        <v>145</v>
      </c>
      <c r="P16" s="124">
        <f t="shared" si="0"/>
        <v>145</v>
      </c>
      <c r="Q16" s="73">
        <f>O16-15</f>
        <v>130</v>
      </c>
      <c r="R16" s="73">
        <f t="shared" si="1"/>
        <v>130</v>
      </c>
      <c r="S16" s="73"/>
      <c r="T16" s="120" t="s">
        <v>98</v>
      </c>
      <c r="U16" s="73">
        <v>5</v>
      </c>
      <c r="V16" s="123" t="s">
        <v>99</v>
      </c>
      <c r="W16" s="73">
        <v>10</v>
      </c>
      <c r="X16" s="73" t="s">
        <v>100</v>
      </c>
      <c r="Y16" s="73">
        <v>15</v>
      </c>
    </row>
    <row r="17" spans="1:25" s="121" customFormat="1">
      <c r="A17" s="115" t="s">
        <v>666</v>
      </c>
      <c r="B17" s="116">
        <v>46113</v>
      </c>
      <c r="C17" s="116">
        <v>46142</v>
      </c>
      <c r="D17" s="91" t="s">
        <v>663</v>
      </c>
      <c r="E17" s="117" t="s">
        <v>90</v>
      </c>
      <c r="F17" s="66" t="s">
        <v>664</v>
      </c>
      <c r="G17" s="66"/>
      <c r="H17" s="118">
        <v>7.8</v>
      </c>
      <c r="I17" s="74" t="s">
        <v>96</v>
      </c>
      <c r="J17" s="74">
        <v>1</v>
      </c>
      <c r="K17" s="120" t="s">
        <v>101</v>
      </c>
      <c r="L17" s="117" t="s">
        <v>93</v>
      </c>
      <c r="M17" s="117" t="s">
        <v>93</v>
      </c>
      <c r="N17" s="117" t="s">
        <v>93</v>
      </c>
      <c r="O17" s="73">
        <v>260</v>
      </c>
      <c r="P17" s="124">
        <f t="shared" si="0"/>
        <v>260</v>
      </c>
      <c r="Q17" s="73">
        <f>O17-15</f>
        <v>245</v>
      </c>
      <c r="R17" s="73">
        <f t="shared" si="1"/>
        <v>245</v>
      </c>
      <c r="S17" s="73"/>
      <c r="T17" s="120" t="s">
        <v>98</v>
      </c>
      <c r="U17" s="73">
        <v>5</v>
      </c>
      <c r="V17" s="123" t="s">
        <v>99</v>
      </c>
      <c r="W17" s="73">
        <v>10</v>
      </c>
      <c r="X17" s="73" t="s">
        <v>100</v>
      </c>
      <c r="Y17" s="73">
        <v>15</v>
      </c>
    </row>
    <row r="18" spans="1:25" s="121" customFormat="1">
      <c r="A18" s="115" t="s">
        <v>114</v>
      </c>
      <c r="B18" s="116">
        <v>46113</v>
      </c>
      <c r="C18" s="116">
        <v>46142</v>
      </c>
      <c r="D18" s="91" t="s">
        <v>115</v>
      </c>
      <c r="E18" s="117" t="s">
        <v>90</v>
      </c>
      <c r="F18" s="66" t="s">
        <v>116</v>
      </c>
      <c r="G18" s="66"/>
      <c r="H18" s="118">
        <v>10.5</v>
      </c>
      <c r="I18" s="74" t="s">
        <v>105</v>
      </c>
      <c r="J18" s="74">
        <v>12</v>
      </c>
      <c r="K18" s="117" t="s">
        <v>106</v>
      </c>
      <c r="L18" s="117" t="s">
        <v>93</v>
      </c>
      <c r="M18" s="117" t="s">
        <v>93</v>
      </c>
      <c r="N18" s="117" t="s">
        <v>93</v>
      </c>
      <c r="O18" s="73">
        <v>120</v>
      </c>
      <c r="P18" s="124">
        <f t="shared" si="0"/>
        <v>10</v>
      </c>
      <c r="Q18" s="73">
        <f>O18</f>
        <v>120</v>
      </c>
      <c r="R18" s="73">
        <f t="shared" si="1"/>
        <v>10</v>
      </c>
      <c r="S18" s="73"/>
      <c r="T18" s="73" t="s">
        <v>93</v>
      </c>
      <c r="U18" s="73" t="s">
        <v>93</v>
      </c>
      <c r="V18" s="73" t="s">
        <v>93</v>
      </c>
      <c r="W18" s="73" t="s">
        <v>93</v>
      </c>
      <c r="X18" s="73" t="s">
        <v>93</v>
      </c>
      <c r="Y18" s="73" t="s">
        <v>93</v>
      </c>
    </row>
    <row r="19" spans="1:25" s="121" customFormat="1">
      <c r="A19" s="115" t="s">
        <v>117</v>
      </c>
      <c r="B19" s="116">
        <v>46113</v>
      </c>
      <c r="C19" s="116">
        <v>46142</v>
      </c>
      <c r="D19" s="91" t="s">
        <v>115</v>
      </c>
      <c r="E19" s="117" t="s">
        <v>90</v>
      </c>
      <c r="F19" s="66" t="s">
        <v>116</v>
      </c>
      <c r="G19" s="66"/>
      <c r="H19" s="118">
        <v>10.5</v>
      </c>
      <c r="I19" s="74" t="s">
        <v>96</v>
      </c>
      <c r="J19" s="74">
        <v>1</v>
      </c>
      <c r="K19" s="120" t="s">
        <v>97</v>
      </c>
      <c r="L19" s="117" t="s">
        <v>93</v>
      </c>
      <c r="M19" s="117" t="s">
        <v>93</v>
      </c>
      <c r="N19" s="117" t="s">
        <v>93</v>
      </c>
      <c r="O19" s="73">
        <v>239</v>
      </c>
      <c r="P19" s="124">
        <f t="shared" si="0"/>
        <v>239</v>
      </c>
      <c r="Q19" s="73">
        <f>O19-15</f>
        <v>224</v>
      </c>
      <c r="R19" s="73">
        <f t="shared" si="1"/>
        <v>224</v>
      </c>
      <c r="S19" s="73"/>
      <c r="T19" s="120" t="s">
        <v>98</v>
      </c>
      <c r="U19" s="73">
        <v>5</v>
      </c>
      <c r="V19" s="123" t="s">
        <v>99</v>
      </c>
      <c r="W19" s="73">
        <v>10</v>
      </c>
      <c r="X19" s="73" t="s">
        <v>100</v>
      </c>
      <c r="Y19" s="73">
        <v>15</v>
      </c>
    </row>
    <row r="20" spans="1:25" s="121" customFormat="1">
      <c r="A20" s="115" t="s">
        <v>517</v>
      </c>
      <c r="B20" s="116">
        <v>46113</v>
      </c>
      <c r="C20" s="116">
        <v>46142</v>
      </c>
      <c r="D20" s="91" t="s">
        <v>704</v>
      </c>
      <c r="E20" s="117" t="s">
        <v>90</v>
      </c>
      <c r="F20" s="66" t="s">
        <v>518</v>
      </c>
      <c r="G20" s="66"/>
      <c r="H20" s="118">
        <v>8</v>
      </c>
      <c r="I20" s="74" t="s">
        <v>91</v>
      </c>
      <c r="J20" s="74">
        <v>24</v>
      </c>
      <c r="K20" s="117" t="s">
        <v>92</v>
      </c>
      <c r="L20" s="117" t="s">
        <v>93</v>
      </c>
      <c r="M20" s="117" t="s">
        <v>93</v>
      </c>
      <c r="N20" s="117" t="s">
        <v>93</v>
      </c>
      <c r="O20" s="73">
        <v>84</v>
      </c>
      <c r="P20" s="119">
        <f t="shared" si="0"/>
        <v>3.5</v>
      </c>
      <c r="Q20" s="73">
        <f>O20-6</f>
        <v>78</v>
      </c>
      <c r="R20" s="73">
        <f t="shared" si="1"/>
        <v>3.25</v>
      </c>
      <c r="S20" s="73"/>
      <c r="T20" s="120" t="s">
        <v>94</v>
      </c>
      <c r="U20" s="73">
        <v>3</v>
      </c>
      <c r="V20" s="73" t="s">
        <v>95</v>
      </c>
      <c r="W20" s="73">
        <v>6</v>
      </c>
      <c r="X20" s="73" t="s">
        <v>93</v>
      </c>
      <c r="Y20" s="73" t="s">
        <v>93</v>
      </c>
    </row>
    <row r="21" spans="1:25" s="121" customFormat="1">
      <c r="A21" s="115" t="s">
        <v>519</v>
      </c>
      <c r="B21" s="116">
        <v>46113</v>
      </c>
      <c r="C21" s="116">
        <v>46142</v>
      </c>
      <c r="D21" s="91" t="s">
        <v>704</v>
      </c>
      <c r="E21" s="117" t="s">
        <v>90</v>
      </c>
      <c r="F21" s="66" t="s">
        <v>518</v>
      </c>
      <c r="G21" s="66"/>
      <c r="H21" s="118">
        <v>8</v>
      </c>
      <c r="I21" s="74" t="s">
        <v>96</v>
      </c>
      <c r="J21" s="74">
        <v>1</v>
      </c>
      <c r="K21" s="120" t="s">
        <v>97</v>
      </c>
      <c r="L21" s="117" t="s">
        <v>93</v>
      </c>
      <c r="M21" s="117" t="s">
        <v>93</v>
      </c>
      <c r="N21" s="117" t="s">
        <v>93</v>
      </c>
      <c r="O21" s="73">
        <v>145</v>
      </c>
      <c r="P21" s="119">
        <f t="shared" si="0"/>
        <v>145</v>
      </c>
      <c r="Q21" s="73">
        <f>O21-15</f>
        <v>130</v>
      </c>
      <c r="R21" s="73">
        <f t="shared" si="1"/>
        <v>130</v>
      </c>
      <c r="S21" s="73"/>
      <c r="T21" s="120" t="s">
        <v>98</v>
      </c>
      <c r="U21" s="73">
        <v>5</v>
      </c>
      <c r="V21" s="123" t="s">
        <v>99</v>
      </c>
      <c r="W21" s="73">
        <v>10</v>
      </c>
      <c r="X21" s="73" t="s">
        <v>100</v>
      </c>
      <c r="Y21" s="73">
        <v>15</v>
      </c>
    </row>
    <row r="22" spans="1:25" s="121" customFormat="1">
      <c r="A22" s="115" t="s">
        <v>520</v>
      </c>
      <c r="B22" s="116">
        <v>46113</v>
      </c>
      <c r="C22" s="116">
        <v>46142</v>
      </c>
      <c r="D22" s="91" t="s">
        <v>704</v>
      </c>
      <c r="E22" s="117" t="s">
        <v>90</v>
      </c>
      <c r="F22" s="66" t="s">
        <v>518</v>
      </c>
      <c r="G22" s="66"/>
      <c r="H22" s="118">
        <v>8</v>
      </c>
      <c r="I22" s="74" t="s">
        <v>96</v>
      </c>
      <c r="J22" s="74">
        <v>1</v>
      </c>
      <c r="K22" s="120" t="s">
        <v>101</v>
      </c>
      <c r="L22" s="117" t="s">
        <v>93</v>
      </c>
      <c r="M22" s="117" t="s">
        <v>93</v>
      </c>
      <c r="N22" s="117" t="s">
        <v>93</v>
      </c>
      <c r="O22" s="73">
        <v>260</v>
      </c>
      <c r="P22" s="119">
        <f t="shared" si="0"/>
        <v>260</v>
      </c>
      <c r="Q22" s="73">
        <f>O22-15</f>
        <v>245</v>
      </c>
      <c r="R22" s="73">
        <f t="shared" si="1"/>
        <v>245</v>
      </c>
      <c r="S22" s="73"/>
      <c r="T22" s="120" t="s">
        <v>98</v>
      </c>
      <c r="U22" s="73">
        <v>5</v>
      </c>
      <c r="V22" s="123" t="s">
        <v>99</v>
      </c>
      <c r="W22" s="73">
        <v>10</v>
      </c>
      <c r="X22" s="73" t="s">
        <v>100</v>
      </c>
      <c r="Y22" s="73">
        <v>15</v>
      </c>
    </row>
    <row r="23" spans="1:25" s="121" customFormat="1">
      <c r="A23" s="115" t="s">
        <v>794</v>
      </c>
      <c r="B23" s="116">
        <v>46113</v>
      </c>
      <c r="C23" s="116">
        <v>46142</v>
      </c>
      <c r="D23" s="91" t="s">
        <v>823</v>
      </c>
      <c r="E23" s="117" t="s">
        <v>90</v>
      </c>
      <c r="F23" s="66" t="s">
        <v>938</v>
      </c>
      <c r="G23" s="66"/>
      <c r="H23" s="118">
        <v>4.5</v>
      </c>
      <c r="I23" s="74" t="s">
        <v>91</v>
      </c>
      <c r="J23" s="74">
        <v>24</v>
      </c>
      <c r="K23" s="120" t="s">
        <v>92</v>
      </c>
      <c r="L23" s="117" t="s">
        <v>93</v>
      </c>
      <c r="M23" s="117" t="s">
        <v>93</v>
      </c>
      <c r="N23" s="117" t="s">
        <v>93</v>
      </c>
      <c r="O23" s="73">
        <v>48</v>
      </c>
      <c r="P23" s="124">
        <f t="shared" si="0"/>
        <v>2</v>
      </c>
      <c r="Q23" s="73">
        <f>O23-6</f>
        <v>42</v>
      </c>
      <c r="R23" s="73">
        <f t="shared" si="1"/>
        <v>1.75</v>
      </c>
      <c r="S23" s="73"/>
      <c r="T23" s="117" t="s">
        <v>94</v>
      </c>
      <c r="U23" s="73">
        <v>3</v>
      </c>
      <c r="V23" s="117" t="s">
        <v>95</v>
      </c>
      <c r="W23" s="73">
        <v>6</v>
      </c>
      <c r="X23" s="73" t="s">
        <v>93</v>
      </c>
      <c r="Y23" s="73" t="s">
        <v>93</v>
      </c>
    </row>
    <row r="24" spans="1:25" s="121" customFormat="1">
      <c r="A24" s="115" t="s">
        <v>821</v>
      </c>
      <c r="B24" s="116">
        <v>46113</v>
      </c>
      <c r="C24" s="116">
        <v>46142</v>
      </c>
      <c r="D24" s="91" t="s">
        <v>823</v>
      </c>
      <c r="E24" s="117" t="s">
        <v>90</v>
      </c>
      <c r="F24" s="66" t="s">
        <v>938</v>
      </c>
      <c r="G24" s="66"/>
      <c r="H24" s="118">
        <v>4.5</v>
      </c>
      <c r="I24" s="74" t="s">
        <v>91</v>
      </c>
      <c r="J24" s="74">
        <v>1</v>
      </c>
      <c r="K24" s="120" t="s">
        <v>97</v>
      </c>
      <c r="L24" s="117" t="s">
        <v>93</v>
      </c>
      <c r="M24" s="117" t="s">
        <v>93</v>
      </c>
      <c r="N24" s="117" t="s">
        <v>93</v>
      </c>
      <c r="O24" s="73">
        <v>75</v>
      </c>
      <c r="P24" s="124">
        <f t="shared" si="0"/>
        <v>75</v>
      </c>
      <c r="Q24" s="73">
        <f>O24-15</f>
        <v>60</v>
      </c>
      <c r="R24" s="73">
        <f t="shared" si="1"/>
        <v>60</v>
      </c>
      <c r="S24" s="73"/>
      <c r="T24" s="120" t="s">
        <v>98</v>
      </c>
      <c r="U24" s="73">
        <v>5</v>
      </c>
      <c r="V24" s="123" t="s">
        <v>99</v>
      </c>
      <c r="W24" s="73">
        <v>10</v>
      </c>
      <c r="X24" s="73" t="s">
        <v>100</v>
      </c>
      <c r="Y24" s="73">
        <v>15</v>
      </c>
    </row>
    <row r="25" spans="1:25" s="121" customFormat="1">
      <c r="A25" s="115" t="s">
        <v>822</v>
      </c>
      <c r="B25" s="116">
        <v>46113</v>
      </c>
      <c r="C25" s="116">
        <v>46142</v>
      </c>
      <c r="D25" s="91" t="s">
        <v>823</v>
      </c>
      <c r="E25" s="117" t="s">
        <v>90</v>
      </c>
      <c r="F25" s="66" t="s">
        <v>938</v>
      </c>
      <c r="G25" s="66"/>
      <c r="H25" s="118">
        <v>4.5</v>
      </c>
      <c r="I25" s="74" t="s">
        <v>91</v>
      </c>
      <c r="J25" s="74">
        <v>1</v>
      </c>
      <c r="K25" s="120" t="s">
        <v>101</v>
      </c>
      <c r="L25" s="117" t="s">
        <v>93</v>
      </c>
      <c r="M25" s="117" t="s">
        <v>93</v>
      </c>
      <c r="N25" s="117" t="s">
        <v>93</v>
      </c>
      <c r="O25" s="73">
        <v>150</v>
      </c>
      <c r="P25" s="124">
        <f t="shared" si="0"/>
        <v>150</v>
      </c>
      <c r="Q25" s="73">
        <f>O25-15</f>
        <v>135</v>
      </c>
      <c r="R25" s="73">
        <f t="shared" si="1"/>
        <v>135</v>
      </c>
      <c r="S25" s="73"/>
      <c r="T25" s="120" t="s">
        <v>98</v>
      </c>
      <c r="U25" s="73">
        <v>5</v>
      </c>
      <c r="V25" s="123" t="s">
        <v>99</v>
      </c>
      <c r="W25" s="73">
        <v>10</v>
      </c>
      <c r="X25" s="73" t="s">
        <v>100</v>
      </c>
      <c r="Y25" s="73">
        <v>15</v>
      </c>
    </row>
    <row r="26" spans="1:25" s="121" customFormat="1">
      <c r="A26" s="115" t="s">
        <v>963</v>
      </c>
      <c r="B26" s="116">
        <v>46113</v>
      </c>
      <c r="C26" s="116">
        <v>46142</v>
      </c>
      <c r="D26" s="91" t="s">
        <v>964</v>
      </c>
      <c r="E26" s="117" t="s">
        <v>90</v>
      </c>
      <c r="F26" s="66" t="s">
        <v>955</v>
      </c>
      <c r="G26" s="66"/>
      <c r="H26" s="118">
        <v>4.5</v>
      </c>
      <c r="I26" s="74" t="s">
        <v>91</v>
      </c>
      <c r="J26" s="74">
        <v>24</v>
      </c>
      <c r="K26" s="117" t="s">
        <v>92</v>
      </c>
      <c r="L26" s="117" t="s">
        <v>93</v>
      </c>
      <c r="M26" s="117" t="s">
        <v>93</v>
      </c>
      <c r="N26" s="117" t="s">
        <v>93</v>
      </c>
      <c r="O26" s="73">
        <v>66</v>
      </c>
      <c r="P26" s="119">
        <f t="shared" si="0"/>
        <v>2.75</v>
      </c>
      <c r="Q26" s="73">
        <f>O26-6</f>
        <v>60</v>
      </c>
      <c r="R26" s="73">
        <f t="shared" si="1"/>
        <v>2.5</v>
      </c>
      <c r="S26" s="73"/>
      <c r="T26" s="120" t="s">
        <v>94</v>
      </c>
      <c r="U26" s="73">
        <v>3</v>
      </c>
      <c r="V26" s="73" t="s">
        <v>95</v>
      </c>
      <c r="W26" s="73">
        <v>6</v>
      </c>
      <c r="X26" s="73" t="s">
        <v>93</v>
      </c>
      <c r="Y26" s="73" t="s">
        <v>93</v>
      </c>
    </row>
    <row r="27" spans="1:25" s="121" customFormat="1">
      <c r="A27" s="115" t="s">
        <v>965</v>
      </c>
      <c r="B27" s="116">
        <v>46113</v>
      </c>
      <c r="C27" s="116">
        <v>46142</v>
      </c>
      <c r="D27" s="91" t="s">
        <v>964</v>
      </c>
      <c r="E27" s="117" t="s">
        <v>90</v>
      </c>
      <c r="F27" s="66" t="s">
        <v>955</v>
      </c>
      <c r="G27" s="66"/>
      <c r="H27" s="118">
        <v>4.5</v>
      </c>
      <c r="I27" s="74" t="s">
        <v>96</v>
      </c>
      <c r="J27" s="74">
        <v>1</v>
      </c>
      <c r="K27" s="120" t="s">
        <v>97</v>
      </c>
      <c r="L27" s="117" t="s">
        <v>93</v>
      </c>
      <c r="M27" s="117" t="s">
        <v>93</v>
      </c>
      <c r="N27" s="117" t="s">
        <v>93</v>
      </c>
      <c r="O27" s="73">
        <v>95</v>
      </c>
      <c r="P27" s="119">
        <f t="shared" si="0"/>
        <v>95</v>
      </c>
      <c r="Q27" s="73">
        <f>O27-15</f>
        <v>80</v>
      </c>
      <c r="R27" s="73">
        <f t="shared" si="1"/>
        <v>80</v>
      </c>
      <c r="S27" s="73"/>
      <c r="T27" s="120" t="s">
        <v>98</v>
      </c>
      <c r="U27" s="73">
        <v>5</v>
      </c>
      <c r="V27" s="123" t="s">
        <v>99</v>
      </c>
      <c r="W27" s="73">
        <v>10</v>
      </c>
      <c r="X27" s="73" t="s">
        <v>100</v>
      </c>
      <c r="Y27" s="73">
        <v>15</v>
      </c>
    </row>
    <row r="28" spans="1:25" s="121" customFormat="1">
      <c r="A28" s="115" t="s">
        <v>966</v>
      </c>
      <c r="B28" s="116">
        <v>46113</v>
      </c>
      <c r="C28" s="116">
        <v>46142</v>
      </c>
      <c r="D28" s="91" t="s">
        <v>964</v>
      </c>
      <c r="E28" s="117" t="s">
        <v>90</v>
      </c>
      <c r="F28" s="66" t="s">
        <v>955</v>
      </c>
      <c r="G28" s="66"/>
      <c r="H28" s="118">
        <v>4.5</v>
      </c>
      <c r="I28" s="74" t="s">
        <v>96</v>
      </c>
      <c r="J28" s="74">
        <v>1</v>
      </c>
      <c r="K28" s="120" t="s">
        <v>101</v>
      </c>
      <c r="L28" s="117" t="s">
        <v>93</v>
      </c>
      <c r="M28" s="117" t="s">
        <v>93</v>
      </c>
      <c r="N28" s="117" t="s">
        <v>93</v>
      </c>
      <c r="O28" s="73">
        <v>185</v>
      </c>
      <c r="P28" s="119">
        <f t="shared" si="0"/>
        <v>185</v>
      </c>
      <c r="Q28" s="73">
        <f>O28-15</f>
        <v>170</v>
      </c>
      <c r="R28" s="73">
        <f t="shared" si="1"/>
        <v>170</v>
      </c>
      <c r="S28" s="73"/>
      <c r="T28" s="120" t="s">
        <v>98</v>
      </c>
      <c r="U28" s="73">
        <v>5</v>
      </c>
      <c r="V28" s="123" t="s">
        <v>99</v>
      </c>
      <c r="W28" s="73">
        <v>10</v>
      </c>
      <c r="X28" s="73" t="s">
        <v>100</v>
      </c>
      <c r="Y28" s="73">
        <v>15</v>
      </c>
    </row>
    <row r="29" spans="1:25" s="121" customFormat="1">
      <c r="A29" s="122" t="s">
        <v>638</v>
      </c>
      <c r="B29" s="116">
        <v>46113</v>
      </c>
      <c r="C29" s="116">
        <v>46142</v>
      </c>
      <c r="D29" s="91" t="s">
        <v>704</v>
      </c>
      <c r="E29" s="117" t="s">
        <v>90</v>
      </c>
      <c r="F29" s="66" t="s">
        <v>639</v>
      </c>
      <c r="G29" s="66"/>
      <c r="H29" s="118">
        <v>8</v>
      </c>
      <c r="I29" s="74" t="s">
        <v>91</v>
      </c>
      <c r="J29" s="74">
        <v>24</v>
      </c>
      <c r="K29" s="117" t="s">
        <v>92</v>
      </c>
      <c r="L29" s="117" t="s">
        <v>93</v>
      </c>
      <c r="M29" s="117" t="s">
        <v>93</v>
      </c>
      <c r="N29" s="117" t="s">
        <v>93</v>
      </c>
      <c r="O29" s="73">
        <v>66</v>
      </c>
      <c r="P29" s="124">
        <f t="shared" si="0"/>
        <v>2.75</v>
      </c>
      <c r="Q29" s="73">
        <f>O29-6</f>
        <v>60</v>
      </c>
      <c r="R29" s="73">
        <f t="shared" si="1"/>
        <v>2.5</v>
      </c>
      <c r="S29" s="73"/>
      <c r="T29" s="120" t="s">
        <v>94</v>
      </c>
      <c r="U29" s="73">
        <v>3</v>
      </c>
      <c r="V29" s="73" t="s">
        <v>95</v>
      </c>
      <c r="W29" s="73">
        <v>6</v>
      </c>
      <c r="X29" s="73" t="s">
        <v>93</v>
      </c>
      <c r="Y29" s="73" t="s">
        <v>93</v>
      </c>
    </row>
    <row r="30" spans="1:25" s="121" customFormat="1">
      <c r="A30" s="122" t="s">
        <v>640</v>
      </c>
      <c r="B30" s="116">
        <v>46113</v>
      </c>
      <c r="C30" s="116">
        <v>46142</v>
      </c>
      <c r="D30" s="91" t="s">
        <v>704</v>
      </c>
      <c r="E30" s="117" t="s">
        <v>90</v>
      </c>
      <c r="F30" s="66" t="s">
        <v>639</v>
      </c>
      <c r="G30" s="66"/>
      <c r="H30" s="118">
        <v>8</v>
      </c>
      <c r="I30" s="74" t="s">
        <v>96</v>
      </c>
      <c r="J30" s="74">
        <v>1</v>
      </c>
      <c r="K30" s="120" t="s">
        <v>97</v>
      </c>
      <c r="L30" s="117" t="s">
        <v>93</v>
      </c>
      <c r="M30" s="117" t="s">
        <v>93</v>
      </c>
      <c r="N30" s="117" t="s">
        <v>93</v>
      </c>
      <c r="O30" s="73">
        <v>105</v>
      </c>
      <c r="P30" s="124">
        <f t="shared" si="0"/>
        <v>105</v>
      </c>
      <c r="Q30" s="73">
        <f>O30-15</f>
        <v>90</v>
      </c>
      <c r="R30" s="73">
        <f t="shared" si="1"/>
        <v>90</v>
      </c>
      <c r="S30" s="73"/>
      <c r="T30" s="120" t="s">
        <v>98</v>
      </c>
      <c r="U30" s="73">
        <v>5</v>
      </c>
      <c r="V30" s="123" t="s">
        <v>99</v>
      </c>
      <c r="W30" s="73">
        <v>10</v>
      </c>
      <c r="X30" s="73" t="s">
        <v>100</v>
      </c>
      <c r="Y30" s="73">
        <v>15</v>
      </c>
    </row>
    <row r="31" spans="1:25" s="121" customFormat="1">
      <c r="A31" s="122" t="s">
        <v>641</v>
      </c>
      <c r="B31" s="116">
        <v>46113</v>
      </c>
      <c r="C31" s="116">
        <v>46142</v>
      </c>
      <c r="D31" s="91" t="s">
        <v>704</v>
      </c>
      <c r="E31" s="117" t="s">
        <v>90</v>
      </c>
      <c r="F31" s="66" t="s">
        <v>639</v>
      </c>
      <c r="G31" s="66"/>
      <c r="H31" s="118">
        <v>8</v>
      </c>
      <c r="I31" s="74" t="s">
        <v>96</v>
      </c>
      <c r="J31" s="74">
        <v>1</v>
      </c>
      <c r="K31" s="120" t="s">
        <v>101</v>
      </c>
      <c r="L31" s="117" t="s">
        <v>93</v>
      </c>
      <c r="M31" s="117" t="s">
        <v>93</v>
      </c>
      <c r="N31" s="117" t="s">
        <v>93</v>
      </c>
      <c r="O31" s="73">
        <v>195</v>
      </c>
      <c r="P31" s="124">
        <f t="shared" si="0"/>
        <v>195</v>
      </c>
      <c r="Q31" s="73">
        <f>O31-15</f>
        <v>180</v>
      </c>
      <c r="R31" s="73">
        <f t="shared" si="1"/>
        <v>180</v>
      </c>
      <c r="S31" s="73"/>
      <c r="T31" s="120" t="s">
        <v>98</v>
      </c>
      <c r="U31" s="73">
        <v>5</v>
      </c>
      <c r="V31" s="123" t="s">
        <v>99</v>
      </c>
      <c r="W31" s="73">
        <v>10</v>
      </c>
      <c r="X31" s="73" t="s">
        <v>100</v>
      </c>
      <c r="Y31" s="73">
        <v>15</v>
      </c>
    </row>
    <row r="32" spans="1:25" s="121" customFormat="1">
      <c r="A32" s="122" t="s">
        <v>620</v>
      </c>
      <c r="B32" s="116">
        <v>46113</v>
      </c>
      <c r="C32" s="116">
        <v>46142</v>
      </c>
      <c r="D32" s="91" t="s">
        <v>621</v>
      </c>
      <c r="E32" s="117" t="s">
        <v>90</v>
      </c>
      <c r="F32" s="66" t="s">
        <v>622</v>
      </c>
      <c r="G32" s="66"/>
      <c r="H32" s="118">
        <v>7</v>
      </c>
      <c r="I32" s="74" t="s">
        <v>91</v>
      </c>
      <c r="J32" s="74">
        <v>24</v>
      </c>
      <c r="K32" s="117" t="s">
        <v>92</v>
      </c>
      <c r="L32" s="117" t="s">
        <v>93</v>
      </c>
      <c r="M32" s="117" t="s">
        <v>93</v>
      </c>
      <c r="N32" s="117" t="s">
        <v>93</v>
      </c>
      <c r="O32" s="73">
        <v>78</v>
      </c>
      <c r="P32" s="119">
        <f t="shared" si="0"/>
        <v>3.25</v>
      </c>
      <c r="Q32" s="73">
        <f>O32-6</f>
        <v>72</v>
      </c>
      <c r="R32" s="73">
        <f t="shared" si="1"/>
        <v>3</v>
      </c>
      <c r="S32" s="73"/>
      <c r="T32" s="73" t="s">
        <v>623</v>
      </c>
      <c r="U32" s="73">
        <v>6</v>
      </c>
      <c r="V32" s="73" t="s">
        <v>93</v>
      </c>
      <c r="W32" s="73" t="s">
        <v>93</v>
      </c>
      <c r="X32" s="73" t="s">
        <v>93</v>
      </c>
      <c r="Y32" s="73" t="s">
        <v>93</v>
      </c>
    </row>
    <row r="33" spans="1:25" s="121" customFormat="1">
      <c r="A33" s="122" t="s">
        <v>624</v>
      </c>
      <c r="B33" s="116">
        <v>46113</v>
      </c>
      <c r="C33" s="116">
        <v>46142</v>
      </c>
      <c r="D33" s="91" t="s">
        <v>621</v>
      </c>
      <c r="E33" s="117" t="s">
        <v>90</v>
      </c>
      <c r="F33" s="66" t="s">
        <v>622</v>
      </c>
      <c r="G33" s="66"/>
      <c r="H33" s="118">
        <v>7</v>
      </c>
      <c r="I33" s="74" t="s">
        <v>96</v>
      </c>
      <c r="J33" s="74">
        <v>1</v>
      </c>
      <c r="K33" s="120" t="s">
        <v>97</v>
      </c>
      <c r="L33" s="117" t="s">
        <v>93</v>
      </c>
      <c r="M33" s="117" t="s">
        <v>93</v>
      </c>
      <c r="N33" s="117" t="s">
        <v>93</v>
      </c>
      <c r="O33" s="73">
        <v>110</v>
      </c>
      <c r="P33" s="119">
        <f t="shared" si="0"/>
        <v>110</v>
      </c>
      <c r="Q33" s="73">
        <f>O33-15</f>
        <v>95</v>
      </c>
      <c r="R33" s="73">
        <f t="shared" si="1"/>
        <v>95</v>
      </c>
      <c r="S33" s="73"/>
      <c r="T33" s="120" t="s">
        <v>98</v>
      </c>
      <c r="U33" s="73">
        <v>5</v>
      </c>
      <c r="V33" s="123" t="s">
        <v>99</v>
      </c>
      <c r="W33" s="73">
        <v>10</v>
      </c>
      <c r="X33" s="73" t="s">
        <v>100</v>
      </c>
      <c r="Y33" s="73">
        <v>15</v>
      </c>
    </row>
    <row r="34" spans="1:25" s="121" customFormat="1">
      <c r="A34" s="122" t="s">
        <v>625</v>
      </c>
      <c r="B34" s="116">
        <v>46113</v>
      </c>
      <c r="C34" s="116">
        <v>46142</v>
      </c>
      <c r="D34" s="91" t="s">
        <v>621</v>
      </c>
      <c r="E34" s="117" t="s">
        <v>90</v>
      </c>
      <c r="F34" s="66" t="s">
        <v>622</v>
      </c>
      <c r="G34" s="66"/>
      <c r="H34" s="118">
        <v>7</v>
      </c>
      <c r="I34" s="74" t="s">
        <v>96</v>
      </c>
      <c r="J34" s="74">
        <v>1</v>
      </c>
      <c r="K34" s="120" t="s">
        <v>101</v>
      </c>
      <c r="L34" s="117" t="s">
        <v>93</v>
      </c>
      <c r="M34" s="117" t="s">
        <v>93</v>
      </c>
      <c r="N34" s="117" t="s">
        <v>93</v>
      </c>
      <c r="O34" s="73">
        <v>200</v>
      </c>
      <c r="P34" s="119">
        <f t="shared" si="0"/>
        <v>200</v>
      </c>
      <c r="Q34" s="73">
        <f>O34-15</f>
        <v>185</v>
      </c>
      <c r="R34" s="73">
        <f t="shared" si="1"/>
        <v>185</v>
      </c>
      <c r="S34" s="73"/>
      <c r="T34" s="120" t="s">
        <v>98</v>
      </c>
      <c r="U34" s="73">
        <v>5</v>
      </c>
      <c r="V34" s="123" t="s">
        <v>99</v>
      </c>
      <c r="W34" s="73">
        <v>10</v>
      </c>
      <c r="X34" s="73" t="s">
        <v>100</v>
      </c>
      <c r="Y34" s="73">
        <v>15</v>
      </c>
    </row>
    <row r="35" spans="1:25" s="121" customFormat="1">
      <c r="A35" s="115" t="s">
        <v>838</v>
      </c>
      <c r="B35" s="116">
        <v>46113</v>
      </c>
      <c r="C35" s="116">
        <v>46142</v>
      </c>
      <c r="D35" s="91" t="s">
        <v>876</v>
      </c>
      <c r="E35" s="117" t="s">
        <v>90</v>
      </c>
      <c r="F35" s="66" t="s">
        <v>837</v>
      </c>
      <c r="G35" s="66"/>
      <c r="H35" s="118">
        <v>4.7</v>
      </c>
      <c r="I35" s="74" t="s">
        <v>91</v>
      </c>
      <c r="J35" s="74">
        <v>24</v>
      </c>
      <c r="K35" s="117" t="s">
        <v>92</v>
      </c>
      <c r="L35" s="117" t="s">
        <v>93</v>
      </c>
      <c r="M35" s="117" t="s">
        <v>93</v>
      </c>
      <c r="N35" s="117" t="s">
        <v>93</v>
      </c>
      <c r="O35" s="73">
        <v>66</v>
      </c>
      <c r="P35" s="119">
        <f t="shared" si="0"/>
        <v>2.75</v>
      </c>
      <c r="Q35" s="73">
        <f>O35-6</f>
        <v>60</v>
      </c>
      <c r="R35" s="73">
        <f t="shared" si="1"/>
        <v>2.5</v>
      </c>
      <c r="S35" s="73"/>
      <c r="T35" s="120" t="s">
        <v>94</v>
      </c>
      <c r="U35" s="73">
        <v>3</v>
      </c>
      <c r="V35" s="73" t="s">
        <v>95</v>
      </c>
      <c r="W35" s="73">
        <v>6</v>
      </c>
      <c r="X35" s="73" t="s">
        <v>93</v>
      </c>
      <c r="Y35" s="73" t="s">
        <v>93</v>
      </c>
    </row>
    <row r="36" spans="1:25" s="121" customFormat="1">
      <c r="A36" s="115" t="s">
        <v>877</v>
      </c>
      <c r="B36" s="116">
        <v>46113</v>
      </c>
      <c r="C36" s="116">
        <v>46142</v>
      </c>
      <c r="D36" s="91" t="s">
        <v>876</v>
      </c>
      <c r="E36" s="117" t="s">
        <v>90</v>
      </c>
      <c r="F36" s="66" t="s">
        <v>837</v>
      </c>
      <c r="G36" s="66"/>
      <c r="H36" s="118">
        <v>4.7</v>
      </c>
      <c r="I36" s="74" t="s">
        <v>96</v>
      </c>
      <c r="J36" s="74">
        <v>1</v>
      </c>
      <c r="K36" s="120" t="s">
        <v>97</v>
      </c>
      <c r="L36" s="117" t="s">
        <v>93</v>
      </c>
      <c r="M36" s="117" t="s">
        <v>93</v>
      </c>
      <c r="N36" s="117" t="s">
        <v>93</v>
      </c>
      <c r="O36" s="73">
        <v>95</v>
      </c>
      <c r="P36" s="119">
        <f t="shared" si="0"/>
        <v>95</v>
      </c>
      <c r="Q36" s="73">
        <f>O36-15</f>
        <v>80</v>
      </c>
      <c r="R36" s="73">
        <f t="shared" si="1"/>
        <v>80</v>
      </c>
      <c r="S36" s="73"/>
      <c r="T36" s="120" t="s">
        <v>98</v>
      </c>
      <c r="U36" s="73">
        <v>5</v>
      </c>
      <c r="V36" s="123" t="s">
        <v>99</v>
      </c>
      <c r="W36" s="73">
        <v>10</v>
      </c>
      <c r="X36" s="73" t="s">
        <v>100</v>
      </c>
      <c r="Y36" s="73">
        <v>15</v>
      </c>
    </row>
    <row r="37" spans="1:25" s="121" customFormat="1">
      <c r="A37" s="115" t="s">
        <v>879</v>
      </c>
      <c r="B37" s="116">
        <v>46113</v>
      </c>
      <c r="C37" s="116">
        <v>46142</v>
      </c>
      <c r="D37" s="91" t="s">
        <v>876</v>
      </c>
      <c r="E37" s="117" t="s">
        <v>90</v>
      </c>
      <c r="F37" s="66" t="s">
        <v>837</v>
      </c>
      <c r="G37" s="66"/>
      <c r="H37" s="118">
        <v>4.7</v>
      </c>
      <c r="I37" s="74" t="s">
        <v>96</v>
      </c>
      <c r="J37" s="74">
        <v>1</v>
      </c>
      <c r="K37" s="120" t="s">
        <v>101</v>
      </c>
      <c r="L37" s="117" t="s">
        <v>93</v>
      </c>
      <c r="M37" s="117" t="s">
        <v>93</v>
      </c>
      <c r="N37" s="117" t="s">
        <v>93</v>
      </c>
      <c r="O37" s="73">
        <v>185</v>
      </c>
      <c r="P37" s="119">
        <f t="shared" si="0"/>
        <v>185</v>
      </c>
      <c r="Q37" s="73">
        <f>O37-15</f>
        <v>170</v>
      </c>
      <c r="R37" s="73">
        <f t="shared" si="1"/>
        <v>170</v>
      </c>
      <c r="S37" s="73"/>
      <c r="T37" s="120" t="s">
        <v>98</v>
      </c>
      <c r="U37" s="73">
        <v>5</v>
      </c>
      <c r="V37" s="123" t="s">
        <v>99</v>
      </c>
      <c r="W37" s="73">
        <v>10</v>
      </c>
      <c r="X37" s="73" t="s">
        <v>100</v>
      </c>
      <c r="Y37" s="73">
        <v>15</v>
      </c>
    </row>
    <row r="38" spans="1:25" s="121" customFormat="1">
      <c r="A38" s="122" t="s">
        <v>118</v>
      </c>
      <c r="B38" s="116">
        <v>46113</v>
      </c>
      <c r="C38" s="116">
        <v>46142</v>
      </c>
      <c r="D38" s="91" t="s">
        <v>704</v>
      </c>
      <c r="E38" s="117" t="s">
        <v>90</v>
      </c>
      <c r="F38" s="117" t="s">
        <v>119</v>
      </c>
      <c r="G38" s="117"/>
      <c r="H38" s="118">
        <v>8</v>
      </c>
      <c r="I38" s="74" t="s">
        <v>91</v>
      </c>
      <c r="J38" s="74">
        <v>24</v>
      </c>
      <c r="K38" s="117" t="s">
        <v>92</v>
      </c>
      <c r="L38" s="117" t="s">
        <v>93</v>
      </c>
      <c r="M38" s="117" t="s">
        <v>93</v>
      </c>
      <c r="N38" s="117" t="s">
        <v>93</v>
      </c>
      <c r="O38" s="73">
        <v>84</v>
      </c>
      <c r="P38" s="124">
        <f t="shared" si="0"/>
        <v>3.5</v>
      </c>
      <c r="Q38" s="73">
        <f>O38-6</f>
        <v>78</v>
      </c>
      <c r="R38" s="73">
        <f t="shared" si="1"/>
        <v>3.25</v>
      </c>
      <c r="S38" s="73"/>
      <c r="T38" s="120" t="s">
        <v>94</v>
      </c>
      <c r="U38" s="73">
        <v>3</v>
      </c>
      <c r="V38" s="73" t="s">
        <v>95</v>
      </c>
      <c r="W38" s="73">
        <v>6</v>
      </c>
      <c r="X38" s="73" t="s">
        <v>93</v>
      </c>
      <c r="Y38" s="73" t="s">
        <v>93</v>
      </c>
    </row>
    <row r="39" spans="1:25" s="121" customFormat="1">
      <c r="A39" s="122" t="s">
        <v>120</v>
      </c>
      <c r="B39" s="116">
        <v>46113</v>
      </c>
      <c r="C39" s="116">
        <v>46142</v>
      </c>
      <c r="D39" s="91" t="s">
        <v>704</v>
      </c>
      <c r="E39" s="117" t="s">
        <v>90</v>
      </c>
      <c r="F39" s="117" t="s">
        <v>119</v>
      </c>
      <c r="G39" s="117"/>
      <c r="H39" s="118">
        <v>8</v>
      </c>
      <c r="I39" s="74" t="s">
        <v>96</v>
      </c>
      <c r="J39" s="74">
        <v>1</v>
      </c>
      <c r="K39" s="120" t="s">
        <v>97</v>
      </c>
      <c r="L39" s="117" t="s">
        <v>93</v>
      </c>
      <c r="M39" s="117" t="s">
        <v>93</v>
      </c>
      <c r="N39" s="117" t="s">
        <v>93</v>
      </c>
      <c r="O39" s="73">
        <v>145</v>
      </c>
      <c r="P39" s="124">
        <f t="shared" si="0"/>
        <v>145</v>
      </c>
      <c r="Q39" s="73">
        <f>O39-15</f>
        <v>130</v>
      </c>
      <c r="R39" s="73">
        <f t="shared" si="1"/>
        <v>130</v>
      </c>
      <c r="S39" s="73"/>
      <c r="T39" s="120" t="s">
        <v>98</v>
      </c>
      <c r="U39" s="73">
        <v>5</v>
      </c>
      <c r="V39" s="123" t="s">
        <v>99</v>
      </c>
      <c r="W39" s="73">
        <v>10</v>
      </c>
      <c r="X39" s="73" t="s">
        <v>100</v>
      </c>
      <c r="Y39" s="73">
        <v>15</v>
      </c>
    </row>
    <row r="40" spans="1:25" s="121" customFormat="1">
      <c r="A40" s="122" t="s">
        <v>121</v>
      </c>
      <c r="B40" s="116">
        <v>46113</v>
      </c>
      <c r="C40" s="116">
        <v>46142</v>
      </c>
      <c r="D40" s="91" t="s">
        <v>704</v>
      </c>
      <c r="E40" s="117" t="s">
        <v>90</v>
      </c>
      <c r="F40" s="117" t="s">
        <v>119</v>
      </c>
      <c r="G40" s="117"/>
      <c r="H40" s="118">
        <v>8</v>
      </c>
      <c r="I40" s="74" t="s">
        <v>96</v>
      </c>
      <c r="J40" s="74">
        <v>1</v>
      </c>
      <c r="K40" s="120" t="s">
        <v>101</v>
      </c>
      <c r="L40" s="117" t="s">
        <v>93</v>
      </c>
      <c r="M40" s="117" t="s">
        <v>93</v>
      </c>
      <c r="N40" s="117" t="s">
        <v>93</v>
      </c>
      <c r="O40" s="73">
        <v>260</v>
      </c>
      <c r="P40" s="124">
        <f t="shared" si="0"/>
        <v>260</v>
      </c>
      <c r="Q40" s="73">
        <f>O40-15</f>
        <v>245</v>
      </c>
      <c r="R40" s="73">
        <f t="shared" si="1"/>
        <v>245</v>
      </c>
      <c r="S40" s="73"/>
      <c r="T40" s="120" t="s">
        <v>98</v>
      </c>
      <c r="U40" s="73">
        <v>5</v>
      </c>
      <c r="V40" s="123" t="s">
        <v>99</v>
      </c>
      <c r="W40" s="73">
        <v>10</v>
      </c>
      <c r="X40" s="73" t="s">
        <v>100</v>
      </c>
      <c r="Y40" s="73">
        <v>15</v>
      </c>
    </row>
    <row r="41" spans="1:25" s="121" customFormat="1">
      <c r="A41" s="115" t="s">
        <v>907</v>
      </c>
      <c r="B41" s="116">
        <v>46113</v>
      </c>
      <c r="C41" s="116">
        <v>46142</v>
      </c>
      <c r="D41" s="91" t="s">
        <v>904</v>
      </c>
      <c r="E41" s="117" t="s">
        <v>90</v>
      </c>
      <c r="F41" s="66" t="s">
        <v>885</v>
      </c>
      <c r="G41" s="66"/>
      <c r="H41" s="118">
        <v>7.9</v>
      </c>
      <c r="I41" s="74" t="s">
        <v>91</v>
      </c>
      <c r="J41" s="74">
        <v>24</v>
      </c>
      <c r="K41" s="117" t="s">
        <v>92</v>
      </c>
      <c r="L41" s="117" t="s">
        <v>93</v>
      </c>
      <c r="M41" s="117" t="s">
        <v>93</v>
      </c>
      <c r="N41" s="117" t="s">
        <v>93</v>
      </c>
      <c r="O41" s="73">
        <v>72</v>
      </c>
      <c r="P41" s="119">
        <f t="shared" si="0"/>
        <v>3</v>
      </c>
      <c r="Q41" s="73">
        <f>O41-6</f>
        <v>66</v>
      </c>
      <c r="R41" s="73">
        <f t="shared" si="1"/>
        <v>2.75</v>
      </c>
      <c r="S41" s="73"/>
      <c r="T41" s="120" t="s">
        <v>94</v>
      </c>
      <c r="U41" s="73">
        <v>3</v>
      </c>
      <c r="V41" s="73" t="s">
        <v>95</v>
      </c>
      <c r="W41" s="73">
        <v>6</v>
      </c>
      <c r="X41" s="73" t="s">
        <v>93</v>
      </c>
      <c r="Y41" s="73" t="s">
        <v>93</v>
      </c>
    </row>
    <row r="42" spans="1:25" s="121" customFormat="1">
      <c r="A42" s="115" t="s">
        <v>908</v>
      </c>
      <c r="B42" s="116">
        <v>46113</v>
      </c>
      <c r="C42" s="116">
        <v>46142</v>
      </c>
      <c r="D42" s="91" t="s">
        <v>904</v>
      </c>
      <c r="E42" s="117" t="s">
        <v>90</v>
      </c>
      <c r="F42" s="66" t="s">
        <v>885</v>
      </c>
      <c r="G42" s="66"/>
      <c r="H42" s="118">
        <v>7.9</v>
      </c>
      <c r="I42" s="74" t="s">
        <v>96</v>
      </c>
      <c r="J42" s="74">
        <v>1</v>
      </c>
      <c r="K42" s="120" t="s">
        <v>97</v>
      </c>
      <c r="L42" s="117" t="s">
        <v>93</v>
      </c>
      <c r="M42" s="117" t="s">
        <v>93</v>
      </c>
      <c r="N42" s="117" t="s">
        <v>93</v>
      </c>
      <c r="O42" s="73">
        <v>120</v>
      </c>
      <c r="P42" s="119">
        <f t="shared" si="0"/>
        <v>120</v>
      </c>
      <c r="Q42" s="73">
        <f>O42-15</f>
        <v>105</v>
      </c>
      <c r="R42" s="73">
        <f t="shared" si="1"/>
        <v>105</v>
      </c>
      <c r="S42" s="73"/>
      <c r="T42" s="120" t="s">
        <v>98</v>
      </c>
      <c r="U42" s="73">
        <v>5</v>
      </c>
      <c r="V42" s="123" t="s">
        <v>99</v>
      </c>
      <c r="W42" s="73">
        <v>10</v>
      </c>
      <c r="X42" s="73" t="s">
        <v>100</v>
      </c>
      <c r="Y42" s="73">
        <v>15</v>
      </c>
    </row>
    <row r="43" spans="1:25" s="121" customFormat="1">
      <c r="A43" s="115" t="s">
        <v>909</v>
      </c>
      <c r="B43" s="116">
        <v>46113</v>
      </c>
      <c r="C43" s="116">
        <v>46142</v>
      </c>
      <c r="D43" s="91" t="s">
        <v>904</v>
      </c>
      <c r="E43" s="117" t="s">
        <v>90</v>
      </c>
      <c r="F43" s="66" t="s">
        <v>885</v>
      </c>
      <c r="G43" s="66"/>
      <c r="H43" s="118">
        <v>7.9</v>
      </c>
      <c r="I43" s="74" t="s">
        <v>96</v>
      </c>
      <c r="J43" s="74">
        <v>1</v>
      </c>
      <c r="K43" s="120" t="s">
        <v>101</v>
      </c>
      <c r="L43" s="117" t="s">
        <v>93</v>
      </c>
      <c r="M43" s="117" t="s">
        <v>93</v>
      </c>
      <c r="N43" s="117" t="s">
        <v>93</v>
      </c>
      <c r="O43" s="73">
        <v>220</v>
      </c>
      <c r="P43" s="119">
        <f t="shared" si="0"/>
        <v>220</v>
      </c>
      <c r="Q43" s="73">
        <f>O43-15</f>
        <v>205</v>
      </c>
      <c r="R43" s="73">
        <f t="shared" si="1"/>
        <v>205</v>
      </c>
      <c r="S43" s="73"/>
      <c r="T43" s="120" t="s">
        <v>98</v>
      </c>
      <c r="U43" s="73">
        <v>5</v>
      </c>
      <c r="V43" s="123" t="s">
        <v>99</v>
      </c>
      <c r="W43" s="73">
        <v>10</v>
      </c>
      <c r="X43" s="73" t="s">
        <v>100</v>
      </c>
      <c r="Y43" s="73">
        <v>15</v>
      </c>
    </row>
    <row r="44" spans="1:25" s="121" customFormat="1">
      <c r="A44" s="122" t="s">
        <v>122</v>
      </c>
      <c r="B44" s="116">
        <v>46113</v>
      </c>
      <c r="C44" s="116">
        <v>46142</v>
      </c>
      <c r="D44" s="91" t="s">
        <v>123</v>
      </c>
      <c r="E44" s="117" t="s">
        <v>90</v>
      </c>
      <c r="F44" s="66" t="s">
        <v>124</v>
      </c>
      <c r="G44" s="66"/>
      <c r="H44" s="118">
        <v>6.5</v>
      </c>
      <c r="I44" s="74" t="s">
        <v>91</v>
      </c>
      <c r="J44" s="74">
        <v>24</v>
      </c>
      <c r="K44" s="117" t="s">
        <v>92</v>
      </c>
      <c r="L44" s="117" t="s">
        <v>93</v>
      </c>
      <c r="M44" s="117" t="s">
        <v>93</v>
      </c>
      <c r="N44" s="117" t="s">
        <v>93</v>
      </c>
      <c r="O44" s="73">
        <v>87</v>
      </c>
      <c r="P44" s="124">
        <f t="shared" si="0"/>
        <v>3.625</v>
      </c>
      <c r="Q44" s="73">
        <f>O44-6</f>
        <v>81</v>
      </c>
      <c r="R44" s="73">
        <f t="shared" si="1"/>
        <v>3.375</v>
      </c>
      <c r="S44" s="73"/>
      <c r="T44" s="120" t="s">
        <v>94</v>
      </c>
      <c r="U44" s="73">
        <v>3</v>
      </c>
      <c r="V44" s="73" t="s">
        <v>95</v>
      </c>
      <c r="W44" s="73">
        <v>6</v>
      </c>
      <c r="X44" s="73" t="s">
        <v>93</v>
      </c>
      <c r="Y44" s="73" t="s">
        <v>93</v>
      </c>
    </row>
    <row r="45" spans="1:25" s="121" customFormat="1">
      <c r="A45" s="122" t="s">
        <v>125</v>
      </c>
      <c r="B45" s="116">
        <v>46113</v>
      </c>
      <c r="C45" s="116">
        <v>46142</v>
      </c>
      <c r="D45" s="91" t="s">
        <v>123</v>
      </c>
      <c r="E45" s="117" t="s">
        <v>90</v>
      </c>
      <c r="F45" s="66" t="s">
        <v>124</v>
      </c>
      <c r="G45" s="66"/>
      <c r="H45" s="118">
        <v>6.5</v>
      </c>
      <c r="I45" s="74" t="s">
        <v>96</v>
      </c>
      <c r="J45" s="74">
        <v>1</v>
      </c>
      <c r="K45" s="120" t="s">
        <v>97</v>
      </c>
      <c r="L45" s="117" t="s">
        <v>93</v>
      </c>
      <c r="M45" s="117" t="s">
        <v>93</v>
      </c>
      <c r="N45" s="117" t="s">
        <v>93</v>
      </c>
      <c r="O45" s="73">
        <v>145</v>
      </c>
      <c r="P45" s="124">
        <f t="shared" si="0"/>
        <v>145</v>
      </c>
      <c r="Q45" s="73">
        <f>O45-15</f>
        <v>130</v>
      </c>
      <c r="R45" s="73">
        <f t="shared" si="1"/>
        <v>130</v>
      </c>
      <c r="S45" s="73"/>
      <c r="T45" s="120" t="s">
        <v>98</v>
      </c>
      <c r="U45" s="73">
        <v>5</v>
      </c>
      <c r="V45" s="123" t="s">
        <v>99</v>
      </c>
      <c r="W45" s="73">
        <v>10</v>
      </c>
      <c r="X45" s="73" t="s">
        <v>100</v>
      </c>
      <c r="Y45" s="73">
        <v>15</v>
      </c>
    </row>
    <row r="46" spans="1:25" s="121" customFormat="1">
      <c r="A46" s="122" t="s">
        <v>126</v>
      </c>
      <c r="B46" s="116">
        <v>46113</v>
      </c>
      <c r="C46" s="116">
        <v>46142</v>
      </c>
      <c r="D46" s="91" t="s">
        <v>123</v>
      </c>
      <c r="E46" s="117" t="s">
        <v>90</v>
      </c>
      <c r="F46" s="66" t="s">
        <v>124</v>
      </c>
      <c r="G46" s="66"/>
      <c r="H46" s="118">
        <v>6.5</v>
      </c>
      <c r="I46" s="74" t="s">
        <v>96</v>
      </c>
      <c r="J46" s="74">
        <v>1</v>
      </c>
      <c r="K46" s="120" t="s">
        <v>101</v>
      </c>
      <c r="L46" s="117" t="s">
        <v>93</v>
      </c>
      <c r="M46" s="117" t="s">
        <v>93</v>
      </c>
      <c r="N46" s="117" t="s">
        <v>93</v>
      </c>
      <c r="O46" s="73">
        <v>260</v>
      </c>
      <c r="P46" s="124">
        <f t="shared" si="0"/>
        <v>260</v>
      </c>
      <c r="Q46" s="73">
        <f>O46-15</f>
        <v>245</v>
      </c>
      <c r="R46" s="73">
        <f t="shared" si="1"/>
        <v>245</v>
      </c>
      <c r="S46" s="73"/>
      <c r="T46" s="120" t="s">
        <v>98</v>
      </c>
      <c r="U46" s="73">
        <v>5</v>
      </c>
      <c r="V46" s="123" t="s">
        <v>99</v>
      </c>
      <c r="W46" s="73">
        <v>10</v>
      </c>
      <c r="X46" s="73" t="s">
        <v>100</v>
      </c>
      <c r="Y46" s="73">
        <v>15</v>
      </c>
    </row>
    <row r="47" spans="1:25" s="121" customFormat="1">
      <c r="A47" s="115" t="s">
        <v>127</v>
      </c>
      <c r="B47" s="116">
        <v>46113</v>
      </c>
      <c r="C47" s="116">
        <v>46142</v>
      </c>
      <c r="D47" s="91" t="s">
        <v>128</v>
      </c>
      <c r="E47" s="117" t="s">
        <v>90</v>
      </c>
      <c r="F47" s="66" t="s">
        <v>129</v>
      </c>
      <c r="G47" s="66"/>
      <c r="H47" s="118">
        <v>8</v>
      </c>
      <c r="I47" s="74" t="s">
        <v>91</v>
      </c>
      <c r="J47" s="74">
        <v>24</v>
      </c>
      <c r="K47" s="117" t="s">
        <v>92</v>
      </c>
      <c r="L47" s="117" t="s">
        <v>93</v>
      </c>
      <c r="M47" s="117" t="s">
        <v>93</v>
      </c>
      <c r="N47" s="117" t="s">
        <v>93</v>
      </c>
      <c r="O47" s="73">
        <v>78</v>
      </c>
      <c r="P47" s="124">
        <f t="shared" si="0"/>
        <v>3.25</v>
      </c>
      <c r="Q47" s="73">
        <f>O47-6</f>
        <v>72</v>
      </c>
      <c r="R47" s="73">
        <f t="shared" si="1"/>
        <v>3</v>
      </c>
      <c r="S47" s="73"/>
      <c r="T47" s="120" t="s">
        <v>94</v>
      </c>
      <c r="U47" s="73">
        <v>3</v>
      </c>
      <c r="V47" s="73" t="s">
        <v>95</v>
      </c>
      <c r="W47" s="73">
        <v>6</v>
      </c>
      <c r="X47" s="73" t="s">
        <v>93</v>
      </c>
      <c r="Y47" s="73" t="s">
        <v>93</v>
      </c>
    </row>
    <row r="48" spans="1:25" s="121" customFormat="1">
      <c r="A48" s="115" t="s">
        <v>130</v>
      </c>
      <c r="B48" s="116">
        <v>46113</v>
      </c>
      <c r="C48" s="116">
        <v>46142</v>
      </c>
      <c r="D48" s="91" t="s">
        <v>128</v>
      </c>
      <c r="E48" s="117" t="s">
        <v>90</v>
      </c>
      <c r="F48" s="66" t="s">
        <v>129</v>
      </c>
      <c r="G48" s="66"/>
      <c r="H48" s="118">
        <v>8</v>
      </c>
      <c r="I48" s="74" t="s">
        <v>96</v>
      </c>
      <c r="J48" s="74">
        <v>1</v>
      </c>
      <c r="K48" s="120" t="s">
        <v>97</v>
      </c>
      <c r="L48" s="117" t="s">
        <v>93</v>
      </c>
      <c r="M48" s="117" t="s">
        <v>93</v>
      </c>
      <c r="N48" s="117" t="s">
        <v>93</v>
      </c>
      <c r="O48" s="73">
        <v>130</v>
      </c>
      <c r="P48" s="124">
        <f t="shared" si="0"/>
        <v>130</v>
      </c>
      <c r="Q48" s="73">
        <f>O48-15</f>
        <v>115</v>
      </c>
      <c r="R48" s="73">
        <f t="shared" si="1"/>
        <v>115</v>
      </c>
      <c r="S48" s="73"/>
      <c r="T48" s="120" t="s">
        <v>98</v>
      </c>
      <c r="U48" s="73">
        <v>5</v>
      </c>
      <c r="V48" s="123" t="s">
        <v>99</v>
      </c>
      <c r="W48" s="73">
        <v>10</v>
      </c>
      <c r="X48" s="73" t="s">
        <v>100</v>
      </c>
      <c r="Y48" s="73">
        <v>15</v>
      </c>
    </row>
    <row r="49" spans="1:25" s="121" customFormat="1">
      <c r="A49" s="115" t="s">
        <v>131</v>
      </c>
      <c r="B49" s="116">
        <v>46113</v>
      </c>
      <c r="C49" s="116">
        <v>46142</v>
      </c>
      <c r="D49" s="91" t="s">
        <v>128</v>
      </c>
      <c r="E49" s="117" t="s">
        <v>90</v>
      </c>
      <c r="F49" s="66" t="s">
        <v>129</v>
      </c>
      <c r="G49" s="66"/>
      <c r="H49" s="118">
        <v>8</v>
      </c>
      <c r="I49" s="74" t="s">
        <v>96</v>
      </c>
      <c r="J49" s="74">
        <v>1</v>
      </c>
      <c r="K49" s="120" t="s">
        <v>101</v>
      </c>
      <c r="L49" s="117" t="s">
        <v>93</v>
      </c>
      <c r="M49" s="117" t="s">
        <v>93</v>
      </c>
      <c r="N49" s="117" t="s">
        <v>93</v>
      </c>
      <c r="O49" s="73">
        <v>235</v>
      </c>
      <c r="P49" s="124">
        <f t="shared" si="0"/>
        <v>235</v>
      </c>
      <c r="Q49" s="73">
        <f>O49-15</f>
        <v>220</v>
      </c>
      <c r="R49" s="73">
        <f t="shared" si="1"/>
        <v>220</v>
      </c>
      <c r="S49" s="73"/>
      <c r="T49" s="120" t="s">
        <v>98</v>
      </c>
      <c r="U49" s="73">
        <v>5</v>
      </c>
      <c r="V49" s="123" t="s">
        <v>99</v>
      </c>
      <c r="W49" s="73">
        <v>10</v>
      </c>
      <c r="X49" s="73" t="s">
        <v>100</v>
      </c>
      <c r="Y49" s="73">
        <v>15</v>
      </c>
    </row>
    <row r="50" spans="1:25" s="121" customFormat="1">
      <c r="A50" s="115" t="s">
        <v>132</v>
      </c>
      <c r="B50" s="116">
        <v>46113</v>
      </c>
      <c r="C50" s="116">
        <v>46142</v>
      </c>
      <c r="D50" s="91" t="s">
        <v>133</v>
      </c>
      <c r="E50" s="117" t="s">
        <v>90</v>
      </c>
      <c r="F50" s="117" t="s">
        <v>134</v>
      </c>
      <c r="G50" s="117"/>
      <c r="H50" s="118">
        <v>6</v>
      </c>
      <c r="I50" s="74" t="s">
        <v>91</v>
      </c>
      <c r="J50" s="74">
        <v>24</v>
      </c>
      <c r="K50" s="117" t="s">
        <v>92</v>
      </c>
      <c r="L50" s="117" t="s">
        <v>93</v>
      </c>
      <c r="M50" s="117" t="s">
        <v>93</v>
      </c>
      <c r="N50" s="117" t="s">
        <v>93</v>
      </c>
      <c r="O50" s="73">
        <v>87</v>
      </c>
      <c r="P50" s="124">
        <f t="shared" si="0"/>
        <v>3.625</v>
      </c>
      <c r="Q50" s="73">
        <f>O50-6</f>
        <v>81</v>
      </c>
      <c r="R50" s="73">
        <f t="shared" si="1"/>
        <v>3.375</v>
      </c>
      <c r="S50" s="73"/>
      <c r="T50" s="120" t="s">
        <v>94</v>
      </c>
      <c r="U50" s="73">
        <v>3</v>
      </c>
      <c r="V50" s="73" t="s">
        <v>95</v>
      </c>
      <c r="W50" s="73">
        <v>6</v>
      </c>
      <c r="X50" s="73" t="s">
        <v>93</v>
      </c>
      <c r="Y50" s="73" t="s">
        <v>93</v>
      </c>
    </row>
    <row r="51" spans="1:25" s="121" customFormat="1">
      <c r="A51" s="115" t="s">
        <v>135</v>
      </c>
      <c r="B51" s="116">
        <v>46113</v>
      </c>
      <c r="C51" s="116">
        <v>46142</v>
      </c>
      <c r="D51" s="91" t="s">
        <v>133</v>
      </c>
      <c r="E51" s="117" t="s">
        <v>90</v>
      </c>
      <c r="F51" s="117" t="s">
        <v>134</v>
      </c>
      <c r="G51" s="117"/>
      <c r="H51" s="118">
        <v>6</v>
      </c>
      <c r="I51" s="74" t="s">
        <v>96</v>
      </c>
      <c r="J51" s="74">
        <v>1</v>
      </c>
      <c r="K51" s="120" t="s">
        <v>97</v>
      </c>
      <c r="L51" s="117" t="s">
        <v>93</v>
      </c>
      <c r="M51" s="117" t="s">
        <v>93</v>
      </c>
      <c r="N51" s="117" t="s">
        <v>93</v>
      </c>
      <c r="O51" s="73">
        <v>145</v>
      </c>
      <c r="P51" s="124">
        <f t="shared" si="0"/>
        <v>145</v>
      </c>
      <c r="Q51" s="73">
        <f>O51-15</f>
        <v>130</v>
      </c>
      <c r="R51" s="73">
        <f t="shared" si="1"/>
        <v>130</v>
      </c>
      <c r="S51" s="73"/>
      <c r="T51" s="120" t="s">
        <v>98</v>
      </c>
      <c r="U51" s="73">
        <v>5</v>
      </c>
      <c r="V51" s="123" t="s">
        <v>99</v>
      </c>
      <c r="W51" s="73">
        <v>10</v>
      </c>
      <c r="X51" s="73" t="s">
        <v>100</v>
      </c>
      <c r="Y51" s="73">
        <v>15</v>
      </c>
    </row>
    <row r="52" spans="1:25" s="121" customFormat="1">
      <c r="A52" s="115" t="s">
        <v>136</v>
      </c>
      <c r="B52" s="116">
        <v>46113</v>
      </c>
      <c r="C52" s="116">
        <v>46142</v>
      </c>
      <c r="D52" s="91" t="s">
        <v>133</v>
      </c>
      <c r="E52" s="117" t="s">
        <v>90</v>
      </c>
      <c r="F52" s="117" t="s">
        <v>134</v>
      </c>
      <c r="G52" s="117"/>
      <c r="H52" s="118">
        <v>6</v>
      </c>
      <c r="I52" s="74" t="s">
        <v>96</v>
      </c>
      <c r="J52" s="74">
        <v>1</v>
      </c>
      <c r="K52" s="120" t="s">
        <v>101</v>
      </c>
      <c r="L52" s="117" t="s">
        <v>93</v>
      </c>
      <c r="M52" s="117" t="s">
        <v>93</v>
      </c>
      <c r="N52" s="117" t="s">
        <v>93</v>
      </c>
      <c r="O52" s="73">
        <v>260</v>
      </c>
      <c r="P52" s="124">
        <f t="shared" si="0"/>
        <v>260</v>
      </c>
      <c r="Q52" s="73">
        <f>O52-15</f>
        <v>245</v>
      </c>
      <c r="R52" s="73">
        <f t="shared" si="1"/>
        <v>245</v>
      </c>
      <c r="S52" s="73"/>
      <c r="T52" s="120" t="s">
        <v>98</v>
      </c>
      <c r="U52" s="73">
        <v>5</v>
      </c>
      <c r="V52" s="123" t="s">
        <v>99</v>
      </c>
      <c r="W52" s="73">
        <v>10</v>
      </c>
      <c r="X52" s="73" t="s">
        <v>100</v>
      </c>
      <c r="Y52" s="73">
        <v>15</v>
      </c>
    </row>
    <row r="53" spans="1:25" s="121" customFormat="1">
      <c r="A53" s="122" t="s">
        <v>137</v>
      </c>
      <c r="B53" s="116">
        <v>46113</v>
      </c>
      <c r="C53" s="116">
        <v>46142</v>
      </c>
      <c r="D53" s="91" t="s">
        <v>704</v>
      </c>
      <c r="E53" s="117" t="s">
        <v>90</v>
      </c>
      <c r="F53" s="66" t="s">
        <v>138</v>
      </c>
      <c r="G53" s="66"/>
      <c r="H53" s="118">
        <v>5.0999999999999996</v>
      </c>
      <c r="I53" s="74" t="s">
        <v>91</v>
      </c>
      <c r="J53" s="74">
        <v>24</v>
      </c>
      <c r="K53" s="117" t="s">
        <v>92</v>
      </c>
      <c r="L53" s="117" t="s">
        <v>93</v>
      </c>
      <c r="M53" s="117" t="s">
        <v>93</v>
      </c>
      <c r="N53" s="117" t="s">
        <v>93</v>
      </c>
      <c r="O53" s="73">
        <v>87</v>
      </c>
      <c r="P53" s="124">
        <f t="shared" si="0"/>
        <v>3.625</v>
      </c>
      <c r="Q53" s="73">
        <f>O53-6</f>
        <v>81</v>
      </c>
      <c r="R53" s="73">
        <f t="shared" si="1"/>
        <v>3.375</v>
      </c>
      <c r="S53" s="73"/>
      <c r="T53" s="120" t="s">
        <v>94</v>
      </c>
      <c r="U53" s="73">
        <v>3</v>
      </c>
      <c r="V53" s="73" t="s">
        <v>95</v>
      </c>
      <c r="W53" s="73">
        <v>6</v>
      </c>
      <c r="X53" s="73" t="s">
        <v>93</v>
      </c>
      <c r="Y53" s="73" t="s">
        <v>93</v>
      </c>
    </row>
    <row r="54" spans="1:25" s="121" customFormat="1">
      <c r="A54" s="122" t="s">
        <v>139</v>
      </c>
      <c r="B54" s="116">
        <v>46113</v>
      </c>
      <c r="C54" s="116">
        <v>46142</v>
      </c>
      <c r="D54" s="91" t="s">
        <v>704</v>
      </c>
      <c r="E54" s="117" t="s">
        <v>90</v>
      </c>
      <c r="F54" s="66" t="s">
        <v>138</v>
      </c>
      <c r="G54" s="66"/>
      <c r="H54" s="118">
        <v>5.0999999999999996</v>
      </c>
      <c r="I54" s="74" t="s">
        <v>96</v>
      </c>
      <c r="J54" s="74">
        <v>1</v>
      </c>
      <c r="K54" s="120" t="s">
        <v>97</v>
      </c>
      <c r="L54" s="117" t="s">
        <v>93</v>
      </c>
      <c r="M54" s="117" t="s">
        <v>93</v>
      </c>
      <c r="N54" s="117" t="s">
        <v>93</v>
      </c>
      <c r="O54" s="73">
        <v>145</v>
      </c>
      <c r="P54" s="124">
        <f t="shared" si="0"/>
        <v>145</v>
      </c>
      <c r="Q54" s="73">
        <f>O54-15</f>
        <v>130</v>
      </c>
      <c r="R54" s="73">
        <f t="shared" si="1"/>
        <v>130</v>
      </c>
      <c r="S54" s="73"/>
      <c r="T54" s="120" t="s">
        <v>98</v>
      </c>
      <c r="U54" s="73">
        <v>5</v>
      </c>
      <c r="V54" s="123" t="s">
        <v>99</v>
      </c>
      <c r="W54" s="73">
        <v>10</v>
      </c>
      <c r="X54" s="73" t="s">
        <v>100</v>
      </c>
      <c r="Y54" s="73">
        <v>15</v>
      </c>
    </row>
    <row r="55" spans="1:25" s="121" customFormat="1">
      <c r="A55" s="122" t="s">
        <v>140</v>
      </c>
      <c r="B55" s="116">
        <v>46113</v>
      </c>
      <c r="C55" s="116">
        <v>46142</v>
      </c>
      <c r="D55" s="91" t="s">
        <v>704</v>
      </c>
      <c r="E55" s="117" t="s">
        <v>90</v>
      </c>
      <c r="F55" s="66" t="s">
        <v>138</v>
      </c>
      <c r="G55" s="66"/>
      <c r="H55" s="118">
        <v>5.0999999999999996</v>
      </c>
      <c r="I55" s="74" t="s">
        <v>96</v>
      </c>
      <c r="J55" s="74">
        <v>1</v>
      </c>
      <c r="K55" s="120" t="s">
        <v>101</v>
      </c>
      <c r="L55" s="117" t="s">
        <v>93</v>
      </c>
      <c r="M55" s="117" t="s">
        <v>93</v>
      </c>
      <c r="N55" s="117" t="s">
        <v>93</v>
      </c>
      <c r="O55" s="73">
        <v>260</v>
      </c>
      <c r="P55" s="124">
        <f t="shared" si="0"/>
        <v>260</v>
      </c>
      <c r="Q55" s="73">
        <f>O55-15</f>
        <v>245</v>
      </c>
      <c r="R55" s="73">
        <f t="shared" si="1"/>
        <v>245</v>
      </c>
      <c r="S55" s="73"/>
      <c r="T55" s="120" t="s">
        <v>98</v>
      </c>
      <c r="U55" s="73">
        <v>5</v>
      </c>
      <c r="V55" s="123" t="s">
        <v>99</v>
      </c>
      <c r="W55" s="73">
        <v>10</v>
      </c>
      <c r="X55" s="73" t="s">
        <v>100</v>
      </c>
      <c r="Y55" s="73">
        <v>15</v>
      </c>
    </row>
    <row r="56" spans="1:25" s="121" customFormat="1">
      <c r="A56" s="115" t="s">
        <v>949</v>
      </c>
      <c r="B56" s="116">
        <v>46113</v>
      </c>
      <c r="C56" s="116">
        <v>46142</v>
      </c>
      <c r="D56" s="91" t="s">
        <v>947</v>
      </c>
      <c r="E56" s="117" t="s">
        <v>90</v>
      </c>
      <c r="F56" s="117" t="s">
        <v>948</v>
      </c>
      <c r="G56" s="117"/>
      <c r="H56" s="118">
        <v>6.8</v>
      </c>
      <c r="I56" s="74" t="s">
        <v>91</v>
      </c>
      <c r="J56" s="74">
        <v>24</v>
      </c>
      <c r="K56" s="117" t="s">
        <v>92</v>
      </c>
      <c r="L56" s="117" t="s">
        <v>93</v>
      </c>
      <c r="M56" s="117" t="s">
        <v>93</v>
      </c>
      <c r="N56" s="117" t="s">
        <v>93</v>
      </c>
      <c r="O56" s="73">
        <v>84</v>
      </c>
      <c r="P56" s="124">
        <f t="shared" si="0"/>
        <v>3.5</v>
      </c>
      <c r="Q56" s="73">
        <f>O56-6</f>
        <v>78</v>
      </c>
      <c r="R56" s="73">
        <f t="shared" si="1"/>
        <v>3.25</v>
      </c>
      <c r="S56" s="73"/>
      <c r="T56" s="120" t="s">
        <v>94</v>
      </c>
      <c r="U56" s="73">
        <v>3</v>
      </c>
      <c r="V56" s="73" t="s">
        <v>95</v>
      </c>
      <c r="W56" s="73">
        <v>6</v>
      </c>
      <c r="X56" s="73" t="s">
        <v>93</v>
      </c>
      <c r="Y56" s="73" t="s">
        <v>93</v>
      </c>
    </row>
    <row r="57" spans="1:25" s="121" customFormat="1">
      <c r="A57" s="115" t="s">
        <v>950</v>
      </c>
      <c r="B57" s="116">
        <v>46113</v>
      </c>
      <c r="C57" s="116">
        <v>46142</v>
      </c>
      <c r="D57" s="91" t="s">
        <v>947</v>
      </c>
      <c r="E57" s="117" t="s">
        <v>90</v>
      </c>
      <c r="F57" s="117" t="s">
        <v>948</v>
      </c>
      <c r="G57" s="117"/>
      <c r="H57" s="118">
        <v>6.8</v>
      </c>
      <c r="I57" s="74" t="s">
        <v>96</v>
      </c>
      <c r="J57" s="74">
        <v>1</v>
      </c>
      <c r="K57" s="120" t="s">
        <v>97</v>
      </c>
      <c r="L57" s="117" t="s">
        <v>93</v>
      </c>
      <c r="M57" s="117" t="s">
        <v>93</v>
      </c>
      <c r="N57" s="117" t="s">
        <v>93</v>
      </c>
      <c r="O57" s="73">
        <v>145</v>
      </c>
      <c r="P57" s="124">
        <f t="shared" si="0"/>
        <v>145</v>
      </c>
      <c r="Q57" s="73">
        <f>O57-15</f>
        <v>130</v>
      </c>
      <c r="R57" s="73">
        <f t="shared" si="1"/>
        <v>130</v>
      </c>
      <c r="S57" s="73"/>
      <c r="T57" s="120" t="s">
        <v>98</v>
      </c>
      <c r="U57" s="73">
        <v>5</v>
      </c>
      <c r="V57" s="123" t="s">
        <v>99</v>
      </c>
      <c r="W57" s="73">
        <v>10</v>
      </c>
      <c r="X57" s="73" t="s">
        <v>100</v>
      </c>
      <c r="Y57" s="73">
        <v>15</v>
      </c>
    </row>
    <row r="58" spans="1:25" s="121" customFormat="1">
      <c r="A58" s="115" t="s">
        <v>951</v>
      </c>
      <c r="B58" s="116">
        <v>46113</v>
      </c>
      <c r="C58" s="116">
        <v>46142</v>
      </c>
      <c r="D58" s="91" t="s">
        <v>947</v>
      </c>
      <c r="E58" s="117" t="s">
        <v>90</v>
      </c>
      <c r="F58" s="117" t="s">
        <v>948</v>
      </c>
      <c r="G58" s="117"/>
      <c r="H58" s="118">
        <v>6.8</v>
      </c>
      <c r="I58" s="74" t="s">
        <v>96</v>
      </c>
      <c r="J58" s="74">
        <v>1</v>
      </c>
      <c r="K58" s="120" t="s">
        <v>101</v>
      </c>
      <c r="L58" s="117" t="s">
        <v>93</v>
      </c>
      <c r="M58" s="117" t="s">
        <v>93</v>
      </c>
      <c r="N58" s="117" t="s">
        <v>93</v>
      </c>
      <c r="O58" s="73">
        <v>260</v>
      </c>
      <c r="P58" s="124">
        <f t="shared" si="0"/>
        <v>260</v>
      </c>
      <c r="Q58" s="73">
        <f>O58-15</f>
        <v>245</v>
      </c>
      <c r="R58" s="73">
        <f t="shared" si="1"/>
        <v>245</v>
      </c>
      <c r="S58" s="73"/>
      <c r="T58" s="120" t="s">
        <v>98</v>
      </c>
      <c r="U58" s="73">
        <v>5</v>
      </c>
      <c r="V58" s="123" t="s">
        <v>99</v>
      </c>
      <c r="W58" s="73">
        <v>10</v>
      </c>
      <c r="X58" s="73" t="s">
        <v>100</v>
      </c>
      <c r="Y58" s="73">
        <v>15</v>
      </c>
    </row>
    <row r="59" spans="1:25" s="121" customFormat="1">
      <c r="A59" s="122" t="s">
        <v>634</v>
      </c>
      <c r="B59" s="116">
        <v>46113</v>
      </c>
      <c r="C59" s="116">
        <v>46142</v>
      </c>
      <c r="D59" s="91" t="s">
        <v>704</v>
      </c>
      <c r="E59" s="117" t="s">
        <v>90</v>
      </c>
      <c r="F59" s="66" t="s">
        <v>635</v>
      </c>
      <c r="G59" s="66"/>
      <c r="H59" s="118">
        <v>5.5</v>
      </c>
      <c r="I59" s="74" t="s">
        <v>91</v>
      </c>
      <c r="J59" s="74">
        <v>24</v>
      </c>
      <c r="K59" s="117" t="s">
        <v>92</v>
      </c>
      <c r="L59" s="117" t="s">
        <v>93</v>
      </c>
      <c r="M59" s="117" t="s">
        <v>93</v>
      </c>
      <c r="N59" s="117" t="s">
        <v>93</v>
      </c>
      <c r="O59" s="73">
        <v>72</v>
      </c>
      <c r="P59" s="119">
        <f t="shared" si="0"/>
        <v>3</v>
      </c>
      <c r="Q59" s="73">
        <f>O59-6</f>
        <v>66</v>
      </c>
      <c r="R59" s="73">
        <f t="shared" si="1"/>
        <v>2.75</v>
      </c>
      <c r="S59" s="73"/>
      <c r="T59" s="120" t="s">
        <v>94</v>
      </c>
      <c r="U59" s="73">
        <v>3</v>
      </c>
      <c r="V59" s="73" t="s">
        <v>95</v>
      </c>
      <c r="W59" s="73">
        <v>6</v>
      </c>
      <c r="X59" s="73" t="s">
        <v>93</v>
      </c>
      <c r="Y59" s="73" t="s">
        <v>93</v>
      </c>
    </row>
    <row r="60" spans="1:25" s="121" customFormat="1">
      <c r="A60" s="122" t="s">
        <v>636</v>
      </c>
      <c r="B60" s="116">
        <v>46113</v>
      </c>
      <c r="C60" s="116">
        <v>46142</v>
      </c>
      <c r="D60" s="91" t="s">
        <v>704</v>
      </c>
      <c r="E60" s="117" t="s">
        <v>90</v>
      </c>
      <c r="F60" s="66" t="s">
        <v>635</v>
      </c>
      <c r="G60" s="66"/>
      <c r="H60" s="118">
        <v>5.5</v>
      </c>
      <c r="I60" s="74" t="s">
        <v>96</v>
      </c>
      <c r="J60" s="74">
        <v>1</v>
      </c>
      <c r="K60" s="120" t="s">
        <v>97</v>
      </c>
      <c r="L60" s="117" t="s">
        <v>93</v>
      </c>
      <c r="M60" s="117" t="s">
        <v>93</v>
      </c>
      <c r="N60" s="117" t="s">
        <v>93</v>
      </c>
      <c r="O60" s="73">
        <v>120</v>
      </c>
      <c r="P60" s="119">
        <f t="shared" si="0"/>
        <v>120</v>
      </c>
      <c r="Q60" s="73">
        <f>O60-15</f>
        <v>105</v>
      </c>
      <c r="R60" s="73">
        <f t="shared" si="1"/>
        <v>105</v>
      </c>
      <c r="S60" s="73"/>
      <c r="T60" s="120" t="s">
        <v>98</v>
      </c>
      <c r="U60" s="73">
        <v>5</v>
      </c>
      <c r="V60" s="123" t="s">
        <v>99</v>
      </c>
      <c r="W60" s="73">
        <v>10</v>
      </c>
      <c r="X60" s="73" t="s">
        <v>100</v>
      </c>
      <c r="Y60" s="73">
        <v>15</v>
      </c>
    </row>
    <row r="61" spans="1:25" s="121" customFormat="1">
      <c r="A61" s="122" t="s">
        <v>637</v>
      </c>
      <c r="B61" s="116">
        <v>46113</v>
      </c>
      <c r="C61" s="116">
        <v>46142</v>
      </c>
      <c r="D61" s="91" t="s">
        <v>704</v>
      </c>
      <c r="E61" s="117" t="s">
        <v>90</v>
      </c>
      <c r="F61" s="66" t="s">
        <v>635</v>
      </c>
      <c r="G61" s="66"/>
      <c r="H61" s="118">
        <v>5.5</v>
      </c>
      <c r="I61" s="74" t="s">
        <v>96</v>
      </c>
      <c r="J61" s="74">
        <v>1</v>
      </c>
      <c r="K61" s="120" t="s">
        <v>101</v>
      </c>
      <c r="L61" s="117" t="s">
        <v>93</v>
      </c>
      <c r="M61" s="117" t="s">
        <v>93</v>
      </c>
      <c r="N61" s="117" t="s">
        <v>93</v>
      </c>
      <c r="O61" s="73">
        <v>220</v>
      </c>
      <c r="P61" s="119">
        <f t="shared" si="0"/>
        <v>220</v>
      </c>
      <c r="Q61" s="73">
        <f>O61-15</f>
        <v>205</v>
      </c>
      <c r="R61" s="73">
        <f t="shared" si="1"/>
        <v>205</v>
      </c>
      <c r="S61" s="73"/>
      <c r="T61" s="120" t="s">
        <v>98</v>
      </c>
      <c r="U61" s="73">
        <v>5</v>
      </c>
      <c r="V61" s="123" t="s">
        <v>99</v>
      </c>
      <c r="W61" s="73">
        <v>10</v>
      </c>
      <c r="X61" s="73" t="s">
        <v>100</v>
      </c>
      <c r="Y61" s="73">
        <v>15</v>
      </c>
    </row>
    <row r="62" spans="1:25" s="121" customFormat="1">
      <c r="A62" s="115" t="s">
        <v>141</v>
      </c>
      <c r="B62" s="116">
        <v>46113</v>
      </c>
      <c r="C62" s="116">
        <v>46142</v>
      </c>
      <c r="D62" s="91" t="s">
        <v>142</v>
      </c>
      <c r="E62" s="117" t="s">
        <v>90</v>
      </c>
      <c r="F62" s="66" t="s">
        <v>143</v>
      </c>
      <c r="G62" s="66"/>
      <c r="H62" s="118">
        <v>4.9000000000000004</v>
      </c>
      <c r="I62" s="74" t="s">
        <v>91</v>
      </c>
      <c r="J62" s="74">
        <v>24</v>
      </c>
      <c r="K62" s="117" t="s">
        <v>92</v>
      </c>
      <c r="L62" s="117" t="s">
        <v>93</v>
      </c>
      <c r="M62" s="117" t="s">
        <v>93</v>
      </c>
      <c r="N62" s="117" t="s">
        <v>93</v>
      </c>
      <c r="O62" s="73">
        <v>60</v>
      </c>
      <c r="P62" s="124">
        <f t="shared" si="0"/>
        <v>2.5</v>
      </c>
      <c r="Q62" s="73">
        <f>O62-6</f>
        <v>54</v>
      </c>
      <c r="R62" s="73">
        <f t="shared" si="1"/>
        <v>2.25</v>
      </c>
      <c r="S62" s="73"/>
      <c r="T62" s="120" t="s">
        <v>94</v>
      </c>
      <c r="U62" s="73">
        <v>3</v>
      </c>
      <c r="V62" s="73" t="s">
        <v>95</v>
      </c>
      <c r="W62" s="73">
        <v>6</v>
      </c>
      <c r="X62" s="73" t="s">
        <v>93</v>
      </c>
      <c r="Y62" s="73" t="s">
        <v>93</v>
      </c>
    </row>
    <row r="63" spans="1:25" s="121" customFormat="1">
      <c r="A63" s="122" t="s">
        <v>144</v>
      </c>
      <c r="B63" s="116">
        <v>46113</v>
      </c>
      <c r="C63" s="116">
        <v>46142</v>
      </c>
      <c r="D63" s="91" t="s">
        <v>142</v>
      </c>
      <c r="E63" s="117" t="s">
        <v>90</v>
      </c>
      <c r="F63" s="66" t="s">
        <v>143</v>
      </c>
      <c r="G63" s="66"/>
      <c r="H63" s="118">
        <v>4.9000000000000004</v>
      </c>
      <c r="I63" s="74" t="s">
        <v>96</v>
      </c>
      <c r="J63" s="74">
        <v>1</v>
      </c>
      <c r="K63" s="120" t="s">
        <v>97</v>
      </c>
      <c r="L63" s="117" t="s">
        <v>93</v>
      </c>
      <c r="M63" s="117" t="s">
        <v>93</v>
      </c>
      <c r="N63" s="117" t="s">
        <v>93</v>
      </c>
      <c r="O63" s="73">
        <v>90</v>
      </c>
      <c r="P63" s="124">
        <f t="shared" si="0"/>
        <v>90</v>
      </c>
      <c r="Q63" s="73">
        <f>O63-15</f>
        <v>75</v>
      </c>
      <c r="R63" s="73">
        <f t="shared" si="1"/>
        <v>75</v>
      </c>
      <c r="S63" s="73"/>
      <c r="T63" s="120" t="s">
        <v>98</v>
      </c>
      <c r="U63" s="73">
        <v>5</v>
      </c>
      <c r="V63" s="123" t="s">
        <v>99</v>
      </c>
      <c r="W63" s="73">
        <v>10</v>
      </c>
      <c r="X63" s="73" t="s">
        <v>100</v>
      </c>
      <c r="Y63" s="73">
        <v>15</v>
      </c>
    </row>
    <row r="64" spans="1:25" s="121" customFormat="1">
      <c r="A64" s="122" t="s">
        <v>145</v>
      </c>
      <c r="B64" s="116">
        <v>46113</v>
      </c>
      <c r="C64" s="116">
        <v>46142</v>
      </c>
      <c r="D64" s="91" t="s">
        <v>142</v>
      </c>
      <c r="E64" s="117" t="s">
        <v>90</v>
      </c>
      <c r="F64" s="66" t="s">
        <v>143</v>
      </c>
      <c r="G64" s="66"/>
      <c r="H64" s="118">
        <v>4.9000000000000004</v>
      </c>
      <c r="I64" s="74" t="s">
        <v>96</v>
      </c>
      <c r="J64" s="74">
        <v>1</v>
      </c>
      <c r="K64" s="120" t="s">
        <v>101</v>
      </c>
      <c r="L64" s="117" t="s">
        <v>93</v>
      </c>
      <c r="M64" s="117" t="s">
        <v>93</v>
      </c>
      <c r="N64" s="117" t="s">
        <v>93</v>
      </c>
      <c r="O64" s="73">
        <v>165</v>
      </c>
      <c r="P64" s="124">
        <f t="shared" si="0"/>
        <v>165</v>
      </c>
      <c r="Q64" s="73">
        <f>O64-15</f>
        <v>150</v>
      </c>
      <c r="R64" s="73">
        <f t="shared" si="1"/>
        <v>150</v>
      </c>
      <c r="S64" s="73"/>
      <c r="T64" s="120" t="s">
        <v>98</v>
      </c>
      <c r="U64" s="73">
        <v>5</v>
      </c>
      <c r="V64" s="123" t="s">
        <v>99</v>
      </c>
      <c r="W64" s="73">
        <v>10</v>
      </c>
      <c r="X64" s="73" t="s">
        <v>100</v>
      </c>
      <c r="Y64" s="73">
        <v>15</v>
      </c>
    </row>
    <row r="65" spans="1:25" s="121" customFormat="1">
      <c r="A65" s="122" t="s">
        <v>146</v>
      </c>
      <c r="B65" s="116">
        <v>46113</v>
      </c>
      <c r="C65" s="116">
        <v>46142</v>
      </c>
      <c r="D65" s="91" t="s">
        <v>704</v>
      </c>
      <c r="E65" s="117" t="s">
        <v>90</v>
      </c>
      <c r="F65" s="66" t="s">
        <v>147</v>
      </c>
      <c r="G65" s="66"/>
      <c r="H65" s="118">
        <v>4.5</v>
      </c>
      <c r="I65" s="74" t="s">
        <v>91</v>
      </c>
      <c r="J65" s="74">
        <v>24</v>
      </c>
      <c r="K65" s="117" t="s">
        <v>110</v>
      </c>
      <c r="L65" s="117" t="s">
        <v>93</v>
      </c>
      <c r="M65" s="117" t="s">
        <v>93</v>
      </c>
      <c r="N65" s="117" t="s">
        <v>93</v>
      </c>
      <c r="O65" s="73">
        <v>32</v>
      </c>
      <c r="P65" s="124">
        <f t="shared" si="0"/>
        <v>1.3333333333333333</v>
      </c>
      <c r="Q65" s="73">
        <f>O65-4</f>
        <v>28</v>
      </c>
      <c r="R65" s="73">
        <f t="shared" si="1"/>
        <v>1.1666666666666667</v>
      </c>
      <c r="S65" s="73"/>
      <c r="T65" s="117" t="s">
        <v>111</v>
      </c>
      <c r="U65" s="73">
        <v>2</v>
      </c>
      <c r="V65" s="73" t="s">
        <v>94</v>
      </c>
      <c r="W65" s="73">
        <v>4</v>
      </c>
      <c r="X65" s="73" t="s">
        <v>93</v>
      </c>
      <c r="Y65" s="73" t="s">
        <v>93</v>
      </c>
    </row>
    <row r="66" spans="1:25" s="121" customFormat="1">
      <c r="A66" s="122" t="s">
        <v>148</v>
      </c>
      <c r="B66" s="116">
        <v>46113</v>
      </c>
      <c r="C66" s="116">
        <v>46142</v>
      </c>
      <c r="D66" s="91" t="s">
        <v>704</v>
      </c>
      <c r="E66" s="117" t="s">
        <v>90</v>
      </c>
      <c r="F66" s="66" t="s">
        <v>147</v>
      </c>
      <c r="G66" s="66"/>
      <c r="H66" s="118">
        <v>4.5</v>
      </c>
      <c r="I66" s="74" t="s">
        <v>91</v>
      </c>
      <c r="J66" s="74">
        <v>24</v>
      </c>
      <c r="K66" s="117" t="s">
        <v>92</v>
      </c>
      <c r="L66" s="117" t="s">
        <v>93</v>
      </c>
      <c r="M66" s="117" t="s">
        <v>93</v>
      </c>
      <c r="N66" s="117" t="s">
        <v>93</v>
      </c>
      <c r="O66" s="73">
        <v>44</v>
      </c>
      <c r="P66" s="124">
        <f t="shared" si="0"/>
        <v>1.8333333333333333</v>
      </c>
      <c r="Q66" s="73">
        <f>O66</f>
        <v>44</v>
      </c>
      <c r="R66" s="73">
        <f t="shared" si="1"/>
        <v>1.8333333333333333</v>
      </c>
      <c r="S66" s="73"/>
      <c r="T66" s="73" t="s">
        <v>93</v>
      </c>
      <c r="U66" s="73" t="s">
        <v>93</v>
      </c>
      <c r="V66" s="73" t="s">
        <v>93</v>
      </c>
      <c r="W66" s="73" t="s">
        <v>93</v>
      </c>
      <c r="X66" s="73" t="s">
        <v>93</v>
      </c>
      <c r="Y66" s="73" t="s">
        <v>93</v>
      </c>
    </row>
    <row r="67" spans="1:25" s="121" customFormat="1">
      <c r="A67" s="122" t="s">
        <v>149</v>
      </c>
      <c r="B67" s="116">
        <v>46113</v>
      </c>
      <c r="C67" s="116">
        <v>46142</v>
      </c>
      <c r="D67" s="91" t="s">
        <v>704</v>
      </c>
      <c r="E67" s="125" t="s">
        <v>90</v>
      </c>
      <c r="F67" s="66" t="s">
        <v>147</v>
      </c>
      <c r="G67" s="66"/>
      <c r="H67" s="126">
        <v>4.5</v>
      </c>
      <c r="I67" s="74" t="s">
        <v>91</v>
      </c>
      <c r="J67" s="74">
        <v>24</v>
      </c>
      <c r="K67" s="117" t="s">
        <v>150</v>
      </c>
      <c r="L67" s="117" t="s">
        <v>93</v>
      </c>
      <c r="M67" s="117" t="s">
        <v>93</v>
      </c>
      <c r="N67" s="117" t="s">
        <v>93</v>
      </c>
      <c r="O67" s="127">
        <v>54</v>
      </c>
      <c r="P67" s="124">
        <f t="shared" si="0"/>
        <v>2.25</v>
      </c>
      <c r="Q67" s="73">
        <f>O67</f>
        <v>54</v>
      </c>
      <c r="R67" s="73">
        <f t="shared" si="1"/>
        <v>2.25</v>
      </c>
      <c r="S67" s="73"/>
      <c r="T67" s="73" t="s">
        <v>93</v>
      </c>
      <c r="U67" s="73" t="s">
        <v>93</v>
      </c>
      <c r="V67" s="73" t="s">
        <v>93</v>
      </c>
      <c r="W67" s="73" t="s">
        <v>93</v>
      </c>
      <c r="X67" s="73" t="s">
        <v>93</v>
      </c>
      <c r="Y67" s="73" t="s">
        <v>93</v>
      </c>
    </row>
    <row r="68" spans="1:25" s="121" customFormat="1">
      <c r="A68" s="115" t="s">
        <v>151</v>
      </c>
      <c r="B68" s="116">
        <v>46113</v>
      </c>
      <c r="C68" s="116">
        <v>46142</v>
      </c>
      <c r="D68" s="91" t="s">
        <v>704</v>
      </c>
      <c r="E68" s="117" t="s">
        <v>90</v>
      </c>
      <c r="F68" s="66" t="s">
        <v>147</v>
      </c>
      <c r="G68" s="66"/>
      <c r="H68" s="118">
        <v>4.5</v>
      </c>
      <c r="I68" s="74" t="s">
        <v>96</v>
      </c>
      <c r="J68" s="74">
        <v>1</v>
      </c>
      <c r="K68" s="120" t="s">
        <v>97</v>
      </c>
      <c r="L68" s="117" t="s">
        <v>93</v>
      </c>
      <c r="M68" s="117" t="s">
        <v>93</v>
      </c>
      <c r="N68" s="117" t="s">
        <v>93</v>
      </c>
      <c r="O68" s="73">
        <v>75</v>
      </c>
      <c r="P68" s="124">
        <f t="shared" si="0"/>
        <v>75</v>
      </c>
      <c r="Q68" s="73">
        <f>O68-15</f>
        <v>60</v>
      </c>
      <c r="R68" s="73">
        <f t="shared" si="1"/>
        <v>60</v>
      </c>
      <c r="S68" s="73"/>
      <c r="T68" s="120" t="s">
        <v>98</v>
      </c>
      <c r="U68" s="73">
        <v>5</v>
      </c>
      <c r="V68" s="123" t="s">
        <v>99</v>
      </c>
      <c r="W68" s="73">
        <v>10</v>
      </c>
      <c r="X68" s="73" t="s">
        <v>100</v>
      </c>
      <c r="Y68" s="73">
        <v>15</v>
      </c>
    </row>
    <row r="69" spans="1:25" s="121" customFormat="1">
      <c r="A69" s="115" t="s">
        <v>152</v>
      </c>
      <c r="B69" s="116">
        <v>46113</v>
      </c>
      <c r="C69" s="116">
        <v>46142</v>
      </c>
      <c r="D69" s="91" t="s">
        <v>704</v>
      </c>
      <c r="E69" s="117" t="s">
        <v>90</v>
      </c>
      <c r="F69" s="66" t="s">
        <v>147</v>
      </c>
      <c r="G69" s="66"/>
      <c r="H69" s="118">
        <v>4.5</v>
      </c>
      <c r="I69" s="74" t="s">
        <v>96</v>
      </c>
      <c r="J69" s="74">
        <v>1</v>
      </c>
      <c r="K69" s="120" t="s">
        <v>101</v>
      </c>
      <c r="L69" s="117" t="s">
        <v>93</v>
      </c>
      <c r="M69" s="117" t="s">
        <v>93</v>
      </c>
      <c r="N69" s="117" t="s">
        <v>93</v>
      </c>
      <c r="O69" s="73">
        <v>130</v>
      </c>
      <c r="P69" s="124">
        <f t="shared" si="0"/>
        <v>130</v>
      </c>
      <c r="Q69" s="73">
        <f>O69-15</f>
        <v>115</v>
      </c>
      <c r="R69" s="73">
        <f t="shared" si="1"/>
        <v>115</v>
      </c>
      <c r="S69" s="73"/>
      <c r="T69" s="120" t="s">
        <v>98</v>
      </c>
      <c r="U69" s="73">
        <v>5</v>
      </c>
      <c r="V69" s="123" t="s">
        <v>99</v>
      </c>
      <c r="W69" s="73">
        <v>10</v>
      </c>
      <c r="X69" s="73" t="s">
        <v>100</v>
      </c>
      <c r="Y69" s="73">
        <v>15</v>
      </c>
    </row>
    <row r="70" spans="1:25" s="121" customFormat="1">
      <c r="A70" s="115" t="s">
        <v>570</v>
      </c>
      <c r="B70" s="116">
        <v>46113</v>
      </c>
      <c r="C70" s="116">
        <v>46142</v>
      </c>
      <c r="D70" s="91" t="s">
        <v>571</v>
      </c>
      <c r="E70" s="117" t="s">
        <v>90</v>
      </c>
      <c r="F70" s="117" t="s">
        <v>572</v>
      </c>
      <c r="G70" s="117"/>
      <c r="H70" s="118">
        <v>4.5</v>
      </c>
      <c r="I70" s="74" t="s">
        <v>91</v>
      </c>
      <c r="J70" s="74">
        <v>24</v>
      </c>
      <c r="K70" s="117" t="s">
        <v>110</v>
      </c>
      <c r="L70" s="117" t="s">
        <v>93</v>
      </c>
      <c r="M70" s="117" t="s">
        <v>93</v>
      </c>
      <c r="N70" s="117" t="s">
        <v>93</v>
      </c>
      <c r="O70" s="73">
        <v>52</v>
      </c>
      <c r="P70" s="119">
        <f t="shared" si="0"/>
        <v>2.1666666666666665</v>
      </c>
      <c r="Q70" s="73">
        <f>O70-4</f>
        <v>48</v>
      </c>
      <c r="R70" s="73">
        <f t="shared" si="1"/>
        <v>2</v>
      </c>
      <c r="S70" s="73"/>
      <c r="T70" s="120" t="s">
        <v>111</v>
      </c>
      <c r="U70" s="73">
        <v>2</v>
      </c>
      <c r="V70" s="117" t="s">
        <v>94</v>
      </c>
      <c r="W70" s="73">
        <v>4</v>
      </c>
      <c r="X70" s="73" t="s">
        <v>93</v>
      </c>
      <c r="Y70" s="73" t="s">
        <v>93</v>
      </c>
    </row>
    <row r="71" spans="1:25" s="121" customFormat="1">
      <c r="A71" s="115" t="s">
        <v>573</v>
      </c>
      <c r="B71" s="116">
        <v>46113</v>
      </c>
      <c r="C71" s="116">
        <v>46142</v>
      </c>
      <c r="D71" s="91" t="s">
        <v>571</v>
      </c>
      <c r="E71" s="117" t="s">
        <v>90</v>
      </c>
      <c r="F71" s="117" t="s">
        <v>572</v>
      </c>
      <c r="G71" s="117"/>
      <c r="H71" s="118">
        <v>4.5</v>
      </c>
      <c r="I71" s="74" t="s">
        <v>96</v>
      </c>
      <c r="J71" s="74">
        <v>1</v>
      </c>
      <c r="K71" s="120" t="s">
        <v>97</v>
      </c>
      <c r="L71" s="117" t="s">
        <v>93</v>
      </c>
      <c r="M71" s="117" t="s">
        <v>93</v>
      </c>
      <c r="N71" s="117" t="s">
        <v>93</v>
      </c>
      <c r="O71" s="73">
        <v>85</v>
      </c>
      <c r="P71" s="119">
        <f t="shared" ref="P71:P134" si="2">O71/J71</f>
        <v>85</v>
      </c>
      <c r="Q71" s="73">
        <f>O71</f>
        <v>85</v>
      </c>
      <c r="R71" s="73">
        <f t="shared" ref="R71:R134" si="3">Q71/J71</f>
        <v>85</v>
      </c>
      <c r="S71" s="73"/>
      <c r="T71" s="117" t="s">
        <v>93</v>
      </c>
      <c r="U71" s="73" t="s">
        <v>93</v>
      </c>
      <c r="V71" s="73" t="s">
        <v>93</v>
      </c>
      <c r="W71" s="73" t="s">
        <v>93</v>
      </c>
      <c r="X71" s="73" t="s">
        <v>93</v>
      </c>
      <c r="Y71" s="73" t="s">
        <v>93</v>
      </c>
    </row>
    <row r="72" spans="1:25" s="121" customFormat="1">
      <c r="A72" s="115" t="s">
        <v>574</v>
      </c>
      <c r="B72" s="116">
        <v>46113</v>
      </c>
      <c r="C72" s="116">
        <v>46142</v>
      </c>
      <c r="D72" s="91" t="s">
        <v>571</v>
      </c>
      <c r="E72" s="117" t="s">
        <v>90</v>
      </c>
      <c r="F72" s="117" t="s">
        <v>572</v>
      </c>
      <c r="G72" s="117"/>
      <c r="H72" s="118">
        <v>4.5</v>
      </c>
      <c r="I72" s="74" t="s">
        <v>96</v>
      </c>
      <c r="J72" s="74">
        <v>1</v>
      </c>
      <c r="K72" s="120" t="s">
        <v>101</v>
      </c>
      <c r="L72" s="117" t="s">
        <v>93</v>
      </c>
      <c r="M72" s="117" t="s">
        <v>93</v>
      </c>
      <c r="N72" s="117" t="s">
        <v>93</v>
      </c>
      <c r="O72" s="73">
        <v>185</v>
      </c>
      <c r="P72" s="119">
        <f t="shared" si="2"/>
        <v>185</v>
      </c>
      <c r="Q72" s="73">
        <f>O72</f>
        <v>185</v>
      </c>
      <c r="R72" s="73">
        <f t="shared" si="3"/>
        <v>185</v>
      </c>
      <c r="S72" s="73"/>
      <c r="T72" s="117" t="s">
        <v>93</v>
      </c>
      <c r="U72" s="73" t="s">
        <v>93</v>
      </c>
      <c r="V72" s="73" t="s">
        <v>93</v>
      </c>
      <c r="W72" s="73" t="s">
        <v>93</v>
      </c>
      <c r="X72" s="73" t="s">
        <v>93</v>
      </c>
      <c r="Y72" s="73" t="s">
        <v>93</v>
      </c>
    </row>
    <row r="73" spans="1:25" s="121" customFormat="1">
      <c r="A73" s="115" t="s">
        <v>652</v>
      </c>
      <c r="B73" s="116">
        <v>46113</v>
      </c>
      <c r="C73" s="116">
        <v>46142</v>
      </c>
      <c r="D73" s="91" t="s">
        <v>653</v>
      </c>
      <c r="E73" s="117" t="s">
        <v>90</v>
      </c>
      <c r="F73" s="66" t="s">
        <v>654</v>
      </c>
      <c r="G73" s="66"/>
      <c r="H73" s="118">
        <v>4.5</v>
      </c>
      <c r="I73" s="74" t="s">
        <v>91</v>
      </c>
      <c r="J73" s="74">
        <v>24</v>
      </c>
      <c r="K73" s="117" t="s">
        <v>110</v>
      </c>
      <c r="L73" s="117" t="s">
        <v>93</v>
      </c>
      <c r="M73" s="117" t="s">
        <v>93</v>
      </c>
      <c r="N73" s="117" t="s">
        <v>93</v>
      </c>
      <c r="O73" s="73">
        <v>52</v>
      </c>
      <c r="P73" s="124">
        <f t="shared" si="2"/>
        <v>2.1666666666666665</v>
      </c>
      <c r="Q73" s="73">
        <f>O73-4</f>
        <v>48</v>
      </c>
      <c r="R73" s="73">
        <f t="shared" si="3"/>
        <v>2</v>
      </c>
      <c r="S73" s="73"/>
      <c r="T73" s="120" t="s">
        <v>111</v>
      </c>
      <c r="U73" s="73">
        <v>2</v>
      </c>
      <c r="V73" s="117" t="s">
        <v>94</v>
      </c>
      <c r="W73" s="73">
        <v>4</v>
      </c>
      <c r="X73" s="73" t="s">
        <v>93</v>
      </c>
      <c r="Y73" s="73" t="s">
        <v>93</v>
      </c>
    </row>
    <row r="74" spans="1:25" s="121" customFormat="1">
      <c r="A74" s="115" t="s">
        <v>655</v>
      </c>
      <c r="B74" s="116">
        <v>46113</v>
      </c>
      <c r="C74" s="116">
        <v>46142</v>
      </c>
      <c r="D74" s="91" t="s">
        <v>653</v>
      </c>
      <c r="E74" s="117" t="s">
        <v>90</v>
      </c>
      <c r="F74" s="66" t="s">
        <v>654</v>
      </c>
      <c r="G74" s="66"/>
      <c r="H74" s="118">
        <v>4.5</v>
      </c>
      <c r="I74" s="74" t="s">
        <v>96</v>
      </c>
      <c r="J74" s="74">
        <v>1</v>
      </c>
      <c r="K74" s="120" t="s">
        <v>97</v>
      </c>
      <c r="L74" s="117" t="s">
        <v>93</v>
      </c>
      <c r="M74" s="117" t="s">
        <v>93</v>
      </c>
      <c r="N74" s="117" t="s">
        <v>93</v>
      </c>
      <c r="O74" s="73">
        <v>95</v>
      </c>
      <c r="P74" s="124">
        <f t="shared" si="2"/>
        <v>95</v>
      </c>
      <c r="Q74" s="73">
        <f>O74-15</f>
        <v>80</v>
      </c>
      <c r="R74" s="73">
        <f t="shared" si="3"/>
        <v>80</v>
      </c>
      <c r="S74" s="73"/>
      <c r="T74" s="120" t="s">
        <v>98</v>
      </c>
      <c r="U74" s="73">
        <v>5</v>
      </c>
      <c r="V74" s="123" t="s">
        <v>99</v>
      </c>
      <c r="W74" s="73">
        <v>10</v>
      </c>
      <c r="X74" s="73" t="s">
        <v>100</v>
      </c>
      <c r="Y74" s="73">
        <v>15</v>
      </c>
    </row>
    <row r="75" spans="1:25" s="121" customFormat="1">
      <c r="A75" s="115" t="s">
        <v>656</v>
      </c>
      <c r="B75" s="116">
        <v>46113</v>
      </c>
      <c r="C75" s="116">
        <v>46142</v>
      </c>
      <c r="D75" s="91" t="s">
        <v>653</v>
      </c>
      <c r="E75" s="117" t="s">
        <v>90</v>
      </c>
      <c r="F75" s="66" t="s">
        <v>654</v>
      </c>
      <c r="G75" s="66"/>
      <c r="H75" s="118">
        <v>4.5</v>
      </c>
      <c r="I75" s="74" t="s">
        <v>96</v>
      </c>
      <c r="J75" s="74">
        <v>1</v>
      </c>
      <c r="K75" s="120" t="s">
        <v>101</v>
      </c>
      <c r="L75" s="117" t="s">
        <v>93</v>
      </c>
      <c r="M75" s="117" t="s">
        <v>93</v>
      </c>
      <c r="N75" s="117" t="s">
        <v>93</v>
      </c>
      <c r="O75" s="73">
        <v>195</v>
      </c>
      <c r="P75" s="124">
        <f t="shared" si="2"/>
        <v>195</v>
      </c>
      <c r="Q75" s="73">
        <f>O75-15</f>
        <v>180</v>
      </c>
      <c r="R75" s="73">
        <f t="shared" si="3"/>
        <v>180</v>
      </c>
      <c r="S75" s="73"/>
      <c r="T75" s="120" t="s">
        <v>98</v>
      </c>
      <c r="U75" s="73">
        <v>5</v>
      </c>
      <c r="V75" s="123" t="s">
        <v>99</v>
      </c>
      <c r="W75" s="73">
        <v>10</v>
      </c>
      <c r="X75" s="73" t="s">
        <v>100</v>
      </c>
      <c r="Y75" s="73">
        <v>15</v>
      </c>
    </row>
    <row r="76" spans="1:25" s="121" customFormat="1">
      <c r="A76" s="115" t="s">
        <v>647</v>
      </c>
      <c r="B76" s="116">
        <v>46113</v>
      </c>
      <c r="C76" s="116">
        <v>46142</v>
      </c>
      <c r="D76" s="91" t="s">
        <v>648</v>
      </c>
      <c r="E76" s="117" t="s">
        <v>90</v>
      </c>
      <c r="F76" s="66" t="s">
        <v>649</v>
      </c>
      <c r="G76" s="66"/>
      <c r="H76" s="118">
        <v>4.5</v>
      </c>
      <c r="I76" s="74" t="s">
        <v>91</v>
      </c>
      <c r="J76" s="74">
        <v>24</v>
      </c>
      <c r="K76" s="117" t="s">
        <v>110</v>
      </c>
      <c r="L76" s="117" t="s">
        <v>93</v>
      </c>
      <c r="M76" s="117" t="s">
        <v>93</v>
      </c>
      <c r="N76" s="117" t="s">
        <v>93</v>
      </c>
      <c r="O76" s="73">
        <v>52</v>
      </c>
      <c r="P76" s="124">
        <f t="shared" si="2"/>
        <v>2.1666666666666665</v>
      </c>
      <c r="Q76" s="73">
        <f>O76-4</f>
        <v>48</v>
      </c>
      <c r="R76" s="73">
        <f t="shared" si="3"/>
        <v>2</v>
      </c>
      <c r="S76" s="73"/>
      <c r="T76" s="120" t="s">
        <v>111</v>
      </c>
      <c r="U76" s="73">
        <v>2</v>
      </c>
      <c r="V76" s="117" t="s">
        <v>94</v>
      </c>
      <c r="W76" s="73">
        <v>4</v>
      </c>
      <c r="X76" s="73" t="s">
        <v>93</v>
      </c>
      <c r="Y76" s="73" t="s">
        <v>93</v>
      </c>
    </row>
    <row r="77" spans="1:25" s="121" customFormat="1">
      <c r="A77" s="115" t="s">
        <v>650</v>
      </c>
      <c r="B77" s="116">
        <v>46113</v>
      </c>
      <c r="C77" s="116">
        <v>46142</v>
      </c>
      <c r="D77" s="91" t="s">
        <v>648</v>
      </c>
      <c r="E77" s="117" t="s">
        <v>90</v>
      </c>
      <c r="F77" s="66" t="s">
        <v>649</v>
      </c>
      <c r="G77" s="66"/>
      <c r="H77" s="118">
        <v>4.5</v>
      </c>
      <c r="I77" s="74" t="s">
        <v>96</v>
      </c>
      <c r="J77" s="74">
        <v>1</v>
      </c>
      <c r="K77" s="120" t="s">
        <v>97</v>
      </c>
      <c r="L77" s="117" t="s">
        <v>93</v>
      </c>
      <c r="M77" s="117" t="s">
        <v>93</v>
      </c>
      <c r="N77" s="117" t="s">
        <v>93</v>
      </c>
      <c r="O77" s="73">
        <v>95</v>
      </c>
      <c r="P77" s="124">
        <f t="shared" si="2"/>
        <v>95</v>
      </c>
      <c r="Q77" s="73">
        <f>O77</f>
        <v>95</v>
      </c>
      <c r="R77" s="73">
        <f t="shared" si="3"/>
        <v>95</v>
      </c>
      <c r="S77" s="73"/>
      <c r="T77" s="117" t="s">
        <v>93</v>
      </c>
      <c r="U77" s="73" t="s">
        <v>93</v>
      </c>
      <c r="V77" s="73" t="s">
        <v>93</v>
      </c>
      <c r="W77" s="73" t="s">
        <v>93</v>
      </c>
      <c r="X77" s="73" t="s">
        <v>93</v>
      </c>
      <c r="Y77" s="73" t="s">
        <v>93</v>
      </c>
    </row>
    <row r="78" spans="1:25" s="121" customFormat="1">
      <c r="A78" s="115" t="s">
        <v>651</v>
      </c>
      <c r="B78" s="116">
        <v>46113</v>
      </c>
      <c r="C78" s="116">
        <v>46142</v>
      </c>
      <c r="D78" s="91" t="s">
        <v>648</v>
      </c>
      <c r="E78" s="117" t="s">
        <v>90</v>
      </c>
      <c r="F78" s="66" t="s">
        <v>649</v>
      </c>
      <c r="G78" s="66"/>
      <c r="H78" s="118">
        <v>4.5</v>
      </c>
      <c r="I78" s="74" t="s">
        <v>96</v>
      </c>
      <c r="J78" s="74">
        <v>1</v>
      </c>
      <c r="K78" s="120" t="s">
        <v>101</v>
      </c>
      <c r="L78" s="117" t="s">
        <v>93</v>
      </c>
      <c r="M78" s="117" t="s">
        <v>93</v>
      </c>
      <c r="N78" s="117" t="s">
        <v>93</v>
      </c>
      <c r="O78" s="73">
        <v>195</v>
      </c>
      <c r="P78" s="124">
        <f t="shared" si="2"/>
        <v>195</v>
      </c>
      <c r="Q78" s="73">
        <f>O78</f>
        <v>195</v>
      </c>
      <c r="R78" s="73">
        <f t="shared" si="3"/>
        <v>195</v>
      </c>
      <c r="S78" s="73"/>
      <c r="T78" s="117" t="s">
        <v>93</v>
      </c>
      <c r="U78" s="73" t="s">
        <v>93</v>
      </c>
      <c r="V78" s="73" t="s">
        <v>93</v>
      </c>
      <c r="W78" s="73" t="s">
        <v>93</v>
      </c>
      <c r="X78" s="73" t="s">
        <v>93</v>
      </c>
      <c r="Y78" s="73" t="s">
        <v>93</v>
      </c>
    </row>
    <row r="79" spans="1:25" s="121" customFormat="1">
      <c r="A79" s="122" t="s">
        <v>626</v>
      </c>
      <c r="B79" s="116">
        <v>46113</v>
      </c>
      <c r="C79" s="116">
        <v>46142</v>
      </c>
      <c r="D79" s="91" t="s">
        <v>704</v>
      </c>
      <c r="E79" s="117" t="s">
        <v>90</v>
      </c>
      <c r="F79" s="66" t="s">
        <v>627</v>
      </c>
      <c r="G79" s="66"/>
      <c r="H79" s="118">
        <v>7.5</v>
      </c>
      <c r="I79" s="74" t="s">
        <v>91</v>
      </c>
      <c r="J79" s="74">
        <v>24</v>
      </c>
      <c r="K79" s="117" t="s">
        <v>92</v>
      </c>
      <c r="L79" s="117" t="s">
        <v>93</v>
      </c>
      <c r="M79" s="117" t="s">
        <v>93</v>
      </c>
      <c r="N79" s="117" t="s">
        <v>93</v>
      </c>
      <c r="O79" s="73">
        <v>72</v>
      </c>
      <c r="P79" s="119">
        <f t="shared" si="2"/>
        <v>3</v>
      </c>
      <c r="Q79" s="73">
        <f>O79-6</f>
        <v>66</v>
      </c>
      <c r="R79" s="73">
        <f t="shared" si="3"/>
        <v>2.75</v>
      </c>
      <c r="S79" s="73"/>
      <c r="T79" s="120" t="s">
        <v>94</v>
      </c>
      <c r="U79" s="73">
        <v>3</v>
      </c>
      <c r="V79" s="73" t="s">
        <v>95</v>
      </c>
      <c r="W79" s="73">
        <v>6</v>
      </c>
      <c r="X79" s="73" t="s">
        <v>93</v>
      </c>
      <c r="Y79" s="73" t="s">
        <v>93</v>
      </c>
    </row>
    <row r="80" spans="1:25" s="121" customFormat="1">
      <c r="A80" s="122" t="s">
        <v>628</v>
      </c>
      <c r="B80" s="116">
        <v>46113</v>
      </c>
      <c r="C80" s="116">
        <v>46142</v>
      </c>
      <c r="D80" s="91" t="s">
        <v>704</v>
      </c>
      <c r="E80" s="117" t="s">
        <v>90</v>
      </c>
      <c r="F80" s="66" t="s">
        <v>627</v>
      </c>
      <c r="G80" s="66"/>
      <c r="H80" s="118">
        <v>7.5</v>
      </c>
      <c r="I80" s="74" t="s">
        <v>96</v>
      </c>
      <c r="J80" s="74">
        <v>1</v>
      </c>
      <c r="K80" s="120" t="s">
        <v>97</v>
      </c>
      <c r="L80" s="117" t="s">
        <v>93</v>
      </c>
      <c r="M80" s="117" t="s">
        <v>93</v>
      </c>
      <c r="N80" s="117" t="s">
        <v>93</v>
      </c>
      <c r="O80" s="73">
        <v>120</v>
      </c>
      <c r="P80" s="119">
        <f t="shared" si="2"/>
        <v>120</v>
      </c>
      <c r="Q80" s="73">
        <f>O80-15</f>
        <v>105</v>
      </c>
      <c r="R80" s="73">
        <f t="shared" si="3"/>
        <v>105</v>
      </c>
      <c r="S80" s="73"/>
      <c r="T80" s="120" t="s">
        <v>98</v>
      </c>
      <c r="U80" s="73">
        <v>5</v>
      </c>
      <c r="V80" s="123" t="s">
        <v>99</v>
      </c>
      <c r="W80" s="73">
        <v>10</v>
      </c>
      <c r="X80" s="73" t="s">
        <v>100</v>
      </c>
      <c r="Y80" s="73">
        <v>15</v>
      </c>
    </row>
    <row r="81" spans="1:25" s="121" customFormat="1">
      <c r="A81" s="122" t="s">
        <v>629</v>
      </c>
      <c r="B81" s="116">
        <v>46113</v>
      </c>
      <c r="C81" s="116">
        <v>46142</v>
      </c>
      <c r="D81" s="91" t="s">
        <v>704</v>
      </c>
      <c r="E81" s="117" t="s">
        <v>90</v>
      </c>
      <c r="F81" s="66" t="s">
        <v>627</v>
      </c>
      <c r="G81" s="66"/>
      <c r="H81" s="118">
        <v>7.5</v>
      </c>
      <c r="I81" s="74" t="s">
        <v>96</v>
      </c>
      <c r="J81" s="74">
        <v>1</v>
      </c>
      <c r="K81" s="120" t="s">
        <v>101</v>
      </c>
      <c r="L81" s="117" t="s">
        <v>93</v>
      </c>
      <c r="M81" s="117" t="s">
        <v>93</v>
      </c>
      <c r="N81" s="117" t="s">
        <v>93</v>
      </c>
      <c r="O81" s="73">
        <v>220</v>
      </c>
      <c r="P81" s="119">
        <f t="shared" si="2"/>
        <v>220</v>
      </c>
      <c r="Q81" s="73">
        <f>O81-15</f>
        <v>205</v>
      </c>
      <c r="R81" s="73">
        <f t="shared" si="3"/>
        <v>205</v>
      </c>
      <c r="S81" s="73"/>
      <c r="T81" s="120" t="s">
        <v>98</v>
      </c>
      <c r="U81" s="73">
        <v>5</v>
      </c>
      <c r="V81" s="123" t="s">
        <v>99</v>
      </c>
      <c r="W81" s="73">
        <v>10</v>
      </c>
      <c r="X81" s="73" t="s">
        <v>100</v>
      </c>
      <c r="Y81" s="73">
        <v>15</v>
      </c>
    </row>
    <row r="82" spans="1:25" s="121" customFormat="1">
      <c r="A82" s="115" t="s">
        <v>905</v>
      </c>
      <c r="B82" s="116">
        <v>46113</v>
      </c>
      <c r="C82" s="116">
        <v>46142</v>
      </c>
      <c r="D82" s="91" t="s">
        <v>903</v>
      </c>
      <c r="E82" s="117" t="s">
        <v>90</v>
      </c>
      <c r="F82" s="66" t="s">
        <v>884</v>
      </c>
      <c r="G82" s="66"/>
      <c r="H82" s="118">
        <v>5.7</v>
      </c>
      <c r="I82" s="74" t="s">
        <v>96</v>
      </c>
      <c r="J82" s="74">
        <v>1</v>
      </c>
      <c r="K82" s="120" t="s">
        <v>97</v>
      </c>
      <c r="L82" s="117" t="s">
        <v>93</v>
      </c>
      <c r="M82" s="117" t="s">
        <v>93</v>
      </c>
      <c r="N82" s="117" t="s">
        <v>93</v>
      </c>
      <c r="O82" s="73">
        <v>145</v>
      </c>
      <c r="P82" s="119">
        <f t="shared" si="2"/>
        <v>145</v>
      </c>
      <c r="Q82" s="73">
        <f>O82-15</f>
        <v>130</v>
      </c>
      <c r="R82" s="73">
        <f t="shared" si="3"/>
        <v>130</v>
      </c>
      <c r="S82" s="73"/>
      <c r="T82" s="120" t="s">
        <v>98</v>
      </c>
      <c r="U82" s="73">
        <v>5</v>
      </c>
      <c r="V82" s="123" t="s">
        <v>99</v>
      </c>
      <c r="W82" s="73">
        <v>10</v>
      </c>
      <c r="X82" s="73" t="s">
        <v>100</v>
      </c>
      <c r="Y82" s="73">
        <v>15</v>
      </c>
    </row>
    <row r="83" spans="1:25" s="121" customFormat="1">
      <c r="A83" s="115" t="s">
        <v>906</v>
      </c>
      <c r="B83" s="116">
        <v>46113</v>
      </c>
      <c r="C83" s="116">
        <v>46142</v>
      </c>
      <c r="D83" s="91" t="s">
        <v>903</v>
      </c>
      <c r="E83" s="117" t="s">
        <v>90</v>
      </c>
      <c r="F83" s="66" t="s">
        <v>884</v>
      </c>
      <c r="G83" s="66"/>
      <c r="H83" s="118">
        <v>5.7</v>
      </c>
      <c r="I83" s="74" t="s">
        <v>96</v>
      </c>
      <c r="J83" s="74">
        <v>1</v>
      </c>
      <c r="K83" s="120" t="s">
        <v>101</v>
      </c>
      <c r="L83" s="117" t="s">
        <v>93</v>
      </c>
      <c r="M83" s="117" t="s">
        <v>93</v>
      </c>
      <c r="N83" s="117" t="s">
        <v>93</v>
      </c>
      <c r="O83" s="73">
        <v>260</v>
      </c>
      <c r="P83" s="119">
        <f t="shared" si="2"/>
        <v>260</v>
      </c>
      <c r="Q83" s="73">
        <f>O83-15</f>
        <v>245</v>
      </c>
      <c r="R83" s="73">
        <f t="shared" si="3"/>
        <v>245</v>
      </c>
      <c r="S83" s="73"/>
      <c r="T83" s="120" t="s">
        <v>98</v>
      </c>
      <c r="U83" s="73">
        <v>5</v>
      </c>
      <c r="V83" s="123" t="s">
        <v>99</v>
      </c>
      <c r="W83" s="73">
        <v>10</v>
      </c>
      <c r="X83" s="73" t="s">
        <v>100</v>
      </c>
      <c r="Y83" s="73">
        <v>15</v>
      </c>
    </row>
    <row r="84" spans="1:25" s="121" customFormat="1">
      <c r="A84" s="115" t="s">
        <v>902</v>
      </c>
      <c r="B84" s="116">
        <v>46113</v>
      </c>
      <c r="C84" s="116">
        <v>46142</v>
      </c>
      <c r="D84" s="91" t="s">
        <v>903</v>
      </c>
      <c r="E84" s="117" t="s">
        <v>90</v>
      </c>
      <c r="F84" s="66" t="s">
        <v>884</v>
      </c>
      <c r="G84" s="66"/>
      <c r="H84" s="118">
        <v>5.7</v>
      </c>
      <c r="I84" s="74" t="s">
        <v>91</v>
      </c>
      <c r="J84" s="74">
        <v>24</v>
      </c>
      <c r="K84" s="117" t="s">
        <v>92</v>
      </c>
      <c r="L84" s="117" t="s">
        <v>93</v>
      </c>
      <c r="M84" s="117" t="s">
        <v>93</v>
      </c>
      <c r="N84" s="117" t="s">
        <v>93</v>
      </c>
      <c r="O84" s="73">
        <v>87</v>
      </c>
      <c r="P84" s="119">
        <f t="shared" si="2"/>
        <v>3.625</v>
      </c>
      <c r="Q84" s="73">
        <f>O84-6</f>
        <v>81</v>
      </c>
      <c r="R84" s="73">
        <f t="shared" si="3"/>
        <v>3.375</v>
      </c>
      <c r="S84" s="73"/>
      <c r="T84" s="120" t="s">
        <v>94</v>
      </c>
      <c r="U84" s="73">
        <v>3</v>
      </c>
      <c r="V84" s="73" t="s">
        <v>95</v>
      </c>
      <c r="W84" s="73">
        <v>6</v>
      </c>
      <c r="X84" s="73" t="s">
        <v>93</v>
      </c>
      <c r="Y84" s="73" t="s">
        <v>93</v>
      </c>
    </row>
    <row r="85" spans="1:25" s="121" customFormat="1">
      <c r="A85" s="115" t="s">
        <v>153</v>
      </c>
      <c r="B85" s="116">
        <v>46113</v>
      </c>
      <c r="C85" s="116">
        <v>46142</v>
      </c>
      <c r="D85" s="91" t="s">
        <v>154</v>
      </c>
      <c r="E85" s="117" t="s">
        <v>90</v>
      </c>
      <c r="F85" s="66" t="s">
        <v>155</v>
      </c>
      <c r="G85" s="66"/>
      <c r="H85" s="118" t="s">
        <v>156</v>
      </c>
      <c r="I85" s="74" t="s">
        <v>91</v>
      </c>
      <c r="J85" s="74">
        <v>24</v>
      </c>
      <c r="K85" s="117" t="s">
        <v>110</v>
      </c>
      <c r="L85" s="117" t="s">
        <v>93</v>
      </c>
      <c r="M85" s="117" t="s">
        <v>93</v>
      </c>
      <c r="N85" s="117" t="s">
        <v>93</v>
      </c>
      <c r="O85" s="73">
        <v>32</v>
      </c>
      <c r="P85" s="124">
        <f t="shared" si="2"/>
        <v>1.3333333333333333</v>
      </c>
      <c r="Q85" s="73">
        <f>O85-4</f>
        <v>28</v>
      </c>
      <c r="R85" s="73">
        <f t="shared" si="3"/>
        <v>1.1666666666666667</v>
      </c>
      <c r="S85" s="73"/>
      <c r="T85" s="117" t="s">
        <v>111</v>
      </c>
      <c r="U85" s="73">
        <v>2</v>
      </c>
      <c r="V85" s="73" t="s">
        <v>94</v>
      </c>
      <c r="W85" s="73">
        <v>4</v>
      </c>
      <c r="X85" s="73" t="s">
        <v>93</v>
      </c>
      <c r="Y85" s="73" t="s">
        <v>93</v>
      </c>
    </row>
    <row r="86" spans="1:25" s="121" customFormat="1">
      <c r="A86" s="115" t="s">
        <v>157</v>
      </c>
      <c r="B86" s="116">
        <v>46113</v>
      </c>
      <c r="C86" s="116">
        <v>46142</v>
      </c>
      <c r="D86" s="91" t="s">
        <v>154</v>
      </c>
      <c r="E86" s="117" t="s">
        <v>90</v>
      </c>
      <c r="F86" s="66" t="s">
        <v>155</v>
      </c>
      <c r="G86" s="66"/>
      <c r="H86" s="118" t="s">
        <v>156</v>
      </c>
      <c r="I86" s="74" t="s">
        <v>91</v>
      </c>
      <c r="J86" s="74">
        <v>24</v>
      </c>
      <c r="K86" s="117" t="s">
        <v>150</v>
      </c>
      <c r="L86" s="117" t="s">
        <v>93</v>
      </c>
      <c r="M86" s="117" t="s">
        <v>93</v>
      </c>
      <c r="N86" s="117" t="s">
        <v>93</v>
      </c>
      <c r="O86" s="127">
        <v>54</v>
      </c>
      <c r="P86" s="124">
        <f t="shared" si="2"/>
        <v>2.25</v>
      </c>
      <c r="Q86" s="73">
        <f>O86-6</f>
        <v>48</v>
      </c>
      <c r="R86" s="73">
        <f t="shared" si="3"/>
        <v>2</v>
      </c>
      <c r="S86" s="73"/>
      <c r="T86" s="117" t="s">
        <v>111</v>
      </c>
      <c r="U86" s="73">
        <v>3</v>
      </c>
      <c r="V86" s="117" t="s">
        <v>94</v>
      </c>
      <c r="W86" s="73">
        <v>6</v>
      </c>
      <c r="X86" s="73" t="s">
        <v>93</v>
      </c>
      <c r="Y86" s="73" t="s">
        <v>93</v>
      </c>
    </row>
    <row r="87" spans="1:25" s="121" customFormat="1">
      <c r="A87" s="115" t="s">
        <v>158</v>
      </c>
      <c r="B87" s="116">
        <v>46113</v>
      </c>
      <c r="C87" s="116">
        <v>46142</v>
      </c>
      <c r="D87" s="91" t="s">
        <v>154</v>
      </c>
      <c r="E87" s="117" t="s">
        <v>90</v>
      </c>
      <c r="F87" s="66" t="s">
        <v>155</v>
      </c>
      <c r="G87" s="66"/>
      <c r="H87" s="118" t="s">
        <v>156</v>
      </c>
      <c r="I87" s="74" t="s">
        <v>96</v>
      </c>
      <c r="J87" s="74">
        <v>1</v>
      </c>
      <c r="K87" s="120" t="s">
        <v>97</v>
      </c>
      <c r="L87" s="117" t="s">
        <v>93</v>
      </c>
      <c r="M87" s="117" t="s">
        <v>93</v>
      </c>
      <c r="N87" s="117" t="s">
        <v>93</v>
      </c>
      <c r="O87" s="73">
        <v>75</v>
      </c>
      <c r="P87" s="124">
        <f t="shared" si="2"/>
        <v>75</v>
      </c>
      <c r="Q87" s="73">
        <f>O87-15</f>
        <v>60</v>
      </c>
      <c r="R87" s="73">
        <f t="shared" si="3"/>
        <v>60</v>
      </c>
      <c r="S87" s="73"/>
      <c r="T87" s="120" t="s">
        <v>98</v>
      </c>
      <c r="U87" s="73">
        <v>5</v>
      </c>
      <c r="V87" s="123" t="s">
        <v>99</v>
      </c>
      <c r="W87" s="73">
        <v>10</v>
      </c>
      <c r="X87" s="73" t="s">
        <v>100</v>
      </c>
      <c r="Y87" s="73">
        <v>15</v>
      </c>
    </row>
    <row r="88" spans="1:25" s="121" customFormat="1">
      <c r="A88" s="115" t="s">
        <v>159</v>
      </c>
      <c r="B88" s="116">
        <v>46113</v>
      </c>
      <c r="C88" s="116">
        <v>46142</v>
      </c>
      <c r="D88" s="91" t="s">
        <v>154</v>
      </c>
      <c r="E88" s="117" t="s">
        <v>90</v>
      </c>
      <c r="F88" s="66" t="s">
        <v>155</v>
      </c>
      <c r="G88" s="66"/>
      <c r="H88" s="118" t="s">
        <v>156</v>
      </c>
      <c r="I88" s="74" t="s">
        <v>96</v>
      </c>
      <c r="J88" s="74">
        <v>1</v>
      </c>
      <c r="K88" s="120" t="s">
        <v>101</v>
      </c>
      <c r="L88" s="117" t="s">
        <v>93</v>
      </c>
      <c r="M88" s="117" t="s">
        <v>93</v>
      </c>
      <c r="N88" s="117" t="s">
        <v>93</v>
      </c>
      <c r="O88" s="73">
        <v>130</v>
      </c>
      <c r="P88" s="124">
        <f t="shared" si="2"/>
        <v>130</v>
      </c>
      <c r="Q88" s="73">
        <f>O88-15</f>
        <v>115</v>
      </c>
      <c r="R88" s="73">
        <f t="shared" si="3"/>
        <v>115</v>
      </c>
      <c r="S88" s="73"/>
      <c r="T88" s="120" t="s">
        <v>98</v>
      </c>
      <c r="U88" s="73">
        <v>5</v>
      </c>
      <c r="V88" s="123" t="s">
        <v>99</v>
      </c>
      <c r="W88" s="73">
        <v>10</v>
      </c>
      <c r="X88" s="73" t="s">
        <v>100</v>
      </c>
      <c r="Y88" s="73">
        <v>15</v>
      </c>
    </row>
    <row r="89" spans="1:25" s="121" customFormat="1">
      <c r="A89" s="115" t="s">
        <v>160</v>
      </c>
      <c r="B89" s="116">
        <v>46113</v>
      </c>
      <c r="C89" s="116">
        <v>46142</v>
      </c>
      <c r="D89" s="91" t="s">
        <v>161</v>
      </c>
      <c r="E89" s="117" t="s">
        <v>90</v>
      </c>
      <c r="F89" s="66" t="s">
        <v>162</v>
      </c>
      <c r="G89" s="66"/>
      <c r="H89" s="118">
        <v>4.5</v>
      </c>
      <c r="I89" s="74" t="s">
        <v>91</v>
      </c>
      <c r="J89" s="74">
        <v>24</v>
      </c>
      <c r="K89" s="117" t="s">
        <v>110</v>
      </c>
      <c r="L89" s="117" t="s">
        <v>93</v>
      </c>
      <c r="M89" s="117" t="s">
        <v>93</v>
      </c>
      <c r="N89" s="117" t="s">
        <v>93</v>
      </c>
      <c r="O89" s="73">
        <v>32</v>
      </c>
      <c r="P89" s="124">
        <f t="shared" si="2"/>
        <v>1.3333333333333333</v>
      </c>
      <c r="Q89" s="73">
        <f>O89-4</f>
        <v>28</v>
      </c>
      <c r="R89" s="73">
        <f t="shared" si="3"/>
        <v>1.1666666666666667</v>
      </c>
      <c r="S89" s="73"/>
      <c r="T89" s="117" t="s">
        <v>111</v>
      </c>
      <c r="U89" s="73">
        <v>2</v>
      </c>
      <c r="V89" s="73" t="s">
        <v>94</v>
      </c>
      <c r="W89" s="73">
        <v>4</v>
      </c>
      <c r="X89" s="73" t="s">
        <v>93</v>
      </c>
      <c r="Y89" s="73" t="s">
        <v>93</v>
      </c>
    </row>
    <row r="90" spans="1:25" s="121" customFormat="1">
      <c r="A90" s="115" t="s">
        <v>163</v>
      </c>
      <c r="B90" s="116">
        <v>46113</v>
      </c>
      <c r="C90" s="116">
        <v>46142</v>
      </c>
      <c r="D90" s="91" t="s">
        <v>161</v>
      </c>
      <c r="E90" s="117" t="s">
        <v>90</v>
      </c>
      <c r="F90" s="66" t="s">
        <v>162</v>
      </c>
      <c r="G90" s="66"/>
      <c r="H90" s="118">
        <v>4.5</v>
      </c>
      <c r="I90" s="74" t="s">
        <v>91</v>
      </c>
      <c r="J90" s="74">
        <v>24</v>
      </c>
      <c r="K90" s="117" t="s">
        <v>92</v>
      </c>
      <c r="L90" s="117" t="s">
        <v>93</v>
      </c>
      <c r="M90" s="117" t="s">
        <v>93</v>
      </c>
      <c r="N90" s="117" t="s">
        <v>93</v>
      </c>
      <c r="O90" s="73">
        <v>44</v>
      </c>
      <c r="P90" s="124">
        <f t="shared" si="2"/>
        <v>1.8333333333333333</v>
      </c>
      <c r="Q90" s="73">
        <f>O90-6</f>
        <v>38</v>
      </c>
      <c r="R90" s="73">
        <f t="shared" si="3"/>
        <v>1.5833333333333333</v>
      </c>
      <c r="S90" s="73"/>
      <c r="T90" s="117" t="s">
        <v>111</v>
      </c>
      <c r="U90" s="73">
        <v>3</v>
      </c>
      <c r="V90" s="117" t="s">
        <v>94</v>
      </c>
      <c r="W90" s="73">
        <v>6</v>
      </c>
      <c r="X90" s="73" t="s">
        <v>93</v>
      </c>
      <c r="Y90" s="73" t="s">
        <v>93</v>
      </c>
    </row>
    <row r="91" spans="1:25" s="121" customFormat="1">
      <c r="A91" s="115" t="s">
        <v>164</v>
      </c>
      <c r="B91" s="116">
        <v>46113</v>
      </c>
      <c r="C91" s="116">
        <v>46142</v>
      </c>
      <c r="D91" s="91" t="s">
        <v>161</v>
      </c>
      <c r="E91" s="125" t="s">
        <v>90</v>
      </c>
      <c r="F91" s="66" t="s">
        <v>162</v>
      </c>
      <c r="G91" s="66"/>
      <c r="H91" s="126">
        <v>4.5</v>
      </c>
      <c r="I91" s="74" t="s">
        <v>91</v>
      </c>
      <c r="J91" s="74">
        <v>24</v>
      </c>
      <c r="K91" s="117" t="s">
        <v>150</v>
      </c>
      <c r="L91" s="117" t="s">
        <v>93</v>
      </c>
      <c r="M91" s="117" t="s">
        <v>93</v>
      </c>
      <c r="N91" s="117" t="s">
        <v>93</v>
      </c>
      <c r="O91" s="127">
        <v>54</v>
      </c>
      <c r="P91" s="124">
        <f t="shared" si="2"/>
        <v>2.25</v>
      </c>
      <c r="Q91" s="73">
        <f>O91</f>
        <v>54</v>
      </c>
      <c r="R91" s="73">
        <f t="shared" si="3"/>
        <v>2.25</v>
      </c>
      <c r="S91" s="73"/>
      <c r="T91" s="73" t="s">
        <v>93</v>
      </c>
      <c r="U91" s="73" t="s">
        <v>93</v>
      </c>
      <c r="V91" s="73" t="s">
        <v>93</v>
      </c>
      <c r="W91" s="73" t="s">
        <v>93</v>
      </c>
      <c r="X91" s="73" t="s">
        <v>93</v>
      </c>
      <c r="Y91" s="73" t="s">
        <v>93</v>
      </c>
    </row>
    <row r="92" spans="1:25" s="121" customFormat="1">
      <c r="A92" s="115" t="s">
        <v>165</v>
      </c>
      <c r="B92" s="116">
        <v>46113</v>
      </c>
      <c r="C92" s="116">
        <v>46142</v>
      </c>
      <c r="D92" s="91" t="s">
        <v>161</v>
      </c>
      <c r="E92" s="117" t="s">
        <v>90</v>
      </c>
      <c r="F92" s="66" t="s">
        <v>162</v>
      </c>
      <c r="G92" s="66"/>
      <c r="H92" s="118">
        <v>4.5</v>
      </c>
      <c r="I92" s="74" t="s">
        <v>96</v>
      </c>
      <c r="J92" s="74">
        <v>1</v>
      </c>
      <c r="K92" s="120" t="s">
        <v>97</v>
      </c>
      <c r="L92" s="117" t="s">
        <v>93</v>
      </c>
      <c r="M92" s="117" t="s">
        <v>93</v>
      </c>
      <c r="N92" s="117" t="s">
        <v>93</v>
      </c>
      <c r="O92" s="73">
        <v>75</v>
      </c>
      <c r="P92" s="124">
        <f t="shared" si="2"/>
        <v>75</v>
      </c>
      <c r="Q92" s="73">
        <f>O92-15</f>
        <v>60</v>
      </c>
      <c r="R92" s="73">
        <f t="shared" si="3"/>
        <v>60</v>
      </c>
      <c r="S92" s="73"/>
      <c r="T92" s="120" t="s">
        <v>98</v>
      </c>
      <c r="U92" s="73">
        <v>5</v>
      </c>
      <c r="V92" s="123" t="s">
        <v>99</v>
      </c>
      <c r="W92" s="73">
        <v>10</v>
      </c>
      <c r="X92" s="73" t="s">
        <v>100</v>
      </c>
      <c r="Y92" s="73">
        <v>15</v>
      </c>
    </row>
    <row r="93" spans="1:25" s="121" customFormat="1">
      <c r="A93" s="115" t="s">
        <v>166</v>
      </c>
      <c r="B93" s="116">
        <v>46113</v>
      </c>
      <c r="C93" s="116">
        <v>46142</v>
      </c>
      <c r="D93" s="91" t="s">
        <v>161</v>
      </c>
      <c r="E93" s="117" t="s">
        <v>90</v>
      </c>
      <c r="F93" s="66" t="s">
        <v>162</v>
      </c>
      <c r="G93" s="66"/>
      <c r="H93" s="118">
        <v>4.5</v>
      </c>
      <c r="I93" s="74" t="s">
        <v>96</v>
      </c>
      <c r="J93" s="74">
        <v>1</v>
      </c>
      <c r="K93" s="120" t="s">
        <v>101</v>
      </c>
      <c r="L93" s="117" t="s">
        <v>93</v>
      </c>
      <c r="M93" s="117" t="s">
        <v>93</v>
      </c>
      <c r="N93" s="117" t="s">
        <v>93</v>
      </c>
      <c r="O93" s="73">
        <v>130</v>
      </c>
      <c r="P93" s="124">
        <f t="shared" si="2"/>
        <v>130</v>
      </c>
      <c r="Q93" s="73">
        <f>O93-15</f>
        <v>115</v>
      </c>
      <c r="R93" s="73">
        <f t="shared" si="3"/>
        <v>115</v>
      </c>
      <c r="S93" s="73"/>
      <c r="T93" s="120" t="s">
        <v>98</v>
      </c>
      <c r="U93" s="73">
        <v>5</v>
      </c>
      <c r="V93" s="123" t="s">
        <v>99</v>
      </c>
      <c r="W93" s="73">
        <v>10</v>
      </c>
      <c r="X93" s="73" t="s">
        <v>100</v>
      </c>
      <c r="Y93" s="73">
        <v>15</v>
      </c>
    </row>
    <row r="94" spans="1:25" s="121" customFormat="1">
      <c r="A94" s="115" t="s">
        <v>167</v>
      </c>
      <c r="B94" s="116">
        <v>46113</v>
      </c>
      <c r="C94" s="116">
        <v>46142</v>
      </c>
      <c r="D94" s="91" t="s">
        <v>704</v>
      </c>
      <c r="E94" s="117" t="s">
        <v>90</v>
      </c>
      <c r="F94" s="117" t="s">
        <v>168</v>
      </c>
      <c r="G94" s="117"/>
      <c r="H94" s="118">
        <v>4.5</v>
      </c>
      <c r="I94" s="74" t="s">
        <v>91</v>
      </c>
      <c r="J94" s="74">
        <v>24</v>
      </c>
      <c r="K94" s="117" t="s">
        <v>110</v>
      </c>
      <c r="L94" s="117" t="s">
        <v>93</v>
      </c>
      <c r="M94" s="117" t="s">
        <v>93</v>
      </c>
      <c r="N94" s="117" t="s">
        <v>93</v>
      </c>
      <c r="O94" s="73">
        <v>38</v>
      </c>
      <c r="P94" s="124">
        <f t="shared" si="2"/>
        <v>1.5833333333333333</v>
      </c>
      <c r="Q94" s="73">
        <f>O94-4</f>
        <v>34</v>
      </c>
      <c r="R94" s="73">
        <f t="shared" si="3"/>
        <v>1.4166666666666667</v>
      </c>
      <c r="S94" s="73"/>
      <c r="T94" s="117" t="s">
        <v>111</v>
      </c>
      <c r="U94" s="73">
        <v>2</v>
      </c>
      <c r="V94" s="117" t="s">
        <v>94</v>
      </c>
      <c r="W94" s="73">
        <v>4</v>
      </c>
      <c r="X94" s="73" t="s">
        <v>93</v>
      </c>
      <c r="Y94" s="73" t="s">
        <v>93</v>
      </c>
    </row>
    <row r="95" spans="1:25" s="121" customFormat="1">
      <c r="A95" s="115" t="s">
        <v>169</v>
      </c>
      <c r="B95" s="116">
        <v>46113</v>
      </c>
      <c r="C95" s="116">
        <v>46142</v>
      </c>
      <c r="D95" s="91" t="s">
        <v>704</v>
      </c>
      <c r="E95" s="117" t="s">
        <v>90</v>
      </c>
      <c r="F95" s="117" t="s">
        <v>168</v>
      </c>
      <c r="G95" s="117"/>
      <c r="H95" s="118">
        <v>4.5</v>
      </c>
      <c r="I95" s="74" t="s">
        <v>96</v>
      </c>
      <c r="J95" s="74">
        <v>1</v>
      </c>
      <c r="K95" s="120" t="s">
        <v>97</v>
      </c>
      <c r="L95" s="117" t="s">
        <v>93</v>
      </c>
      <c r="M95" s="117" t="s">
        <v>93</v>
      </c>
      <c r="N95" s="117" t="s">
        <v>93</v>
      </c>
      <c r="O95" s="73">
        <v>85</v>
      </c>
      <c r="P95" s="124">
        <f t="shared" si="2"/>
        <v>85</v>
      </c>
      <c r="Q95" s="73">
        <f>O95-15</f>
        <v>70</v>
      </c>
      <c r="R95" s="73">
        <f t="shared" si="3"/>
        <v>70</v>
      </c>
      <c r="S95" s="73"/>
      <c r="T95" s="120" t="s">
        <v>98</v>
      </c>
      <c r="U95" s="73">
        <v>5</v>
      </c>
      <c r="V95" s="123" t="s">
        <v>99</v>
      </c>
      <c r="W95" s="73">
        <v>10</v>
      </c>
      <c r="X95" s="73" t="s">
        <v>100</v>
      </c>
      <c r="Y95" s="73">
        <v>15</v>
      </c>
    </row>
    <row r="96" spans="1:25" s="121" customFormat="1">
      <c r="A96" s="115" t="s">
        <v>170</v>
      </c>
      <c r="B96" s="116">
        <v>46113</v>
      </c>
      <c r="C96" s="116">
        <v>46142</v>
      </c>
      <c r="D96" s="91" t="s">
        <v>704</v>
      </c>
      <c r="E96" s="117" t="s">
        <v>90</v>
      </c>
      <c r="F96" s="117" t="s">
        <v>168</v>
      </c>
      <c r="G96" s="117"/>
      <c r="H96" s="118">
        <v>4.5</v>
      </c>
      <c r="I96" s="74" t="s">
        <v>96</v>
      </c>
      <c r="J96" s="74">
        <v>1</v>
      </c>
      <c r="K96" s="120" t="s">
        <v>101</v>
      </c>
      <c r="L96" s="117" t="s">
        <v>93</v>
      </c>
      <c r="M96" s="117" t="s">
        <v>93</v>
      </c>
      <c r="N96" s="117" t="s">
        <v>93</v>
      </c>
      <c r="O96" s="73">
        <v>175</v>
      </c>
      <c r="P96" s="124">
        <f t="shared" si="2"/>
        <v>175</v>
      </c>
      <c r="Q96" s="73">
        <f>O96-15</f>
        <v>160</v>
      </c>
      <c r="R96" s="73">
        <f t="shared" si="3"/>
        <v>160</v>
      </c>
      <c r="S96" s="73"/>
      <c r="T96" s="120" t="s">
        <v>98</v>
      </c>
      <c r="U96" s="73">
        <v>5</v>
      </c>
      <c r="V96" s="123" t="s">
        <v>99</v>
      </c>
      <c r="W96" s="73">
        <v>10</v>
      </c>
      <c r="X96" s="73" t="s">
        <v>100</v>
      </c>
      <c r="Y96" s="73">
        <v>15</v>
      </c>
    </row>
    <row r="97" spans="1:25" s="121" customFormat="1">
      <c r="A97" s="115" t="s">
        <v>171</v>
      </c>
      <c r="B97" s="116">
        <v>46113</v>
      </c>
      <c r="C97" s="116">
        <v>46142</v>
      </c>
      <c r="D97" s="91" t="s">
        <v>172</v>
      </c>
      <c r="E97" s="117" t="s">
        <v>90</v>
      </c>
      <c r="F97" s="66" t="s">
        <v>173</v>
      </c>
      <c r="G97" s="66"/>
      <c r="H97" s="118">
        <v>4.2</v>
      </c>
      <c r="I97" s="74" t="s">
        <v>91</v>
      </c>
      <c r="J97" s="74">
        <v>24</v>
      </c>
      <c r="K97" s="117" t="s">
        <v>110</v>
      </c>
      <c r="L97" s="117" t="s">
        <v>93</v>
      </c>
      <c r="M97" s="117" t="s">
        <v>93</v>
      </c>
      <c r="N97" s="117" t="s">
        <v>93</v>
      </c>
      <c r="O97" s="73">
        <v>38</v>
      </c>
      <c r="P97" s="124">
        <f t="shared" si="2"/>
        <v>1.5833333333333333</v>
      </c>
      <c r="Q97" s="73">
        <f>O97-4</f>
        <v>34</v>
      </c>
      <c r="R97" s="73">
        <f t="shared" si="3"/>
        <v>1.4166666666666667</v>
      </c>
      <c r="S97" s="73"/>
      <c r="T97" s="120" t="s">
        <v>111</v>
      </c>
      <c r="U97" s="73">
        <v>2</v>
      </c>
      <c r="V97" s="117" t="s">
        <v>94</v>
      </c>
      <c r="W97" s="73">
        <v>4</v>
      </c>
      <c r="X97" s="73" t="s">
        <v>93</v>
      </c>
      <c r="Y97" s="73" t="s">
        <v>93</v>
      </c>
    </row>
    <row r="98" spans="1:25" s="121" customFormat="1">
      <c r="A98" s="115" t="s">
        <v>174</v>
      </c>
      <c r="B98" s="116">
        <v>46113</v>
      </c>
      <c r="C98" s="116">
        <v>46142</v>
      </c>
      <c r="D98" s="91" t="s">
        <v>172</v>
      </c>
      <c r="E98" s="117" t="s">
        <v>90</v>
      </c>
      <c r="F98" s="66" t="s">
        <v>173</v>
      </c>
      <c r="G98" s="66"/>
      <c r="H98" s="118">
        <v>4.2</v>
      </c>
      <c r="I98" s="74" t="s">
        <v>96</v>
      </c>
      <c r="J98" s="74">
        <v>1</v>
      </c>
      <c r="K98" s="120" t="s">
        <v>97</v>
      </c>
      <c r="L98" s="117" t="s">
        <v>93</v>
      </c>
      <c r="M98" s="117" t="s">
        <v>93</v>
      </c>
      <c r="N98" s="117" t="s">
        <v>93</v>
      </c>
      <c r="O98" s="73">
        <v>95</v>
      </c>
      <c r="P98" s="124">
        <f t="shared" si="2"/>
        <v>95</v>
      </c>
      <c r="Q98" s="73">
        <f>O98-15</f>
        <v>80</v>
      </c>
      <c r="R98" s="73">
        <f t="shared" si="3"/>
        <v>80</v>
      </c>
      <c r="S98" s="73"/>
      <c r="T98" s="120" t="s">
        <v>98</v>
      </c>
      <c r="U98" s="73">
        <v>5</v>
      </c>
      <c r="V98" s="123" t="s">
        <v>99</v>
      </c>
      <c r="W98" s="73">
        <v>10</v>
      </c>
      <c r="X98" s="73" t="s">
        <v>100</v>
      </c>
      <c r="Y98" s="73">
        <v>15</v>
      </c>
    </row>
    <row r="99" spans="1:25" s="121" customFormat="1">
      <c r="A99" s="115" t="s">
        <v>175</v>
      </c>
      <c r="B99" s="116">
        <v>46113</v>
      </c>
      <c r="C99" s="116">
        <v>46142</v>
      </c>
      <c r="D99" s="91" t="s">
        <v>172</v>
      </c>
      <c r="E99" s="117" t="s">
        <v>90</v>
      </c>
      <c r="F99" s="66" t="s">
        <v>173</v>
      </c>
      <c r="G99" s="66"/>
      <c r="H99" s="118">
        <v>4.2</v>
      </c>
      <c r="I99" s="74" t="s">
        <v>96</v>
      </c>
      <c r="J99" s="74">
        <v>1</v>
      </c>
      <c r="K99" s="120" t="s">
        <v>101</v>
      </c>
      <c r="L99" s="117" t="s">
        <v>93</v>
      </c>
      <c r="M99" s="117" t="s">
        <v>93</v>
      </c>
      <c r="N99" s="117" t="s">
        <v>93</v>
      </c>
      <c r="O99" s="73">
        <v>190</v>
      </c>
      <c r="P99" s="124">
        <f t="shared" si="2"/>
        <v>190</v>
      </c>
      <c r="Q99" s="73">
        <f>O99-15</f>
        <v>175</v>
      </c>
      <c r="R99" s="73">
        <f t="shared" si="3"/>
        <v>175</v>
      </c>
      <c r="S99" s="73"/>
      <c r="T99" s="120" t="s">
        <v>98</v>
      </c>
      <c r="U99" s="73">
        <v>5</v>
      </c>
      <c r="V99" s="123" t="s">
        <v>99</v>
      </c>
      <c r="W99" s="73">
        <v>10</v>
      </c>
      <c r="X99" s="73" t="s">
        <v>100</v>
      </c>
      <c r="Y99" s="73">
        <v>15</v>
      </c>
    </row>
    <row r="100" spans="1:25" s="121" customFormat="1">
      <c r="A100" s="115" t="s">
        <v>176</v>
      </c>
      <c r="B100" s="116">
        <v>46113</v>
      </c>
      <c r="C100" s="116">
        <v>46142</v>
      </c>
      <c r="D100" s="91" t="s">
        <v>172</v>
      </c>
      <c r="E100" s="117" t="s">
        <v>90</v>
      </c>
      <c r="F100" s="66" t="s">
        <v>173</v>
      </c>
      <c r="G100" s="66"/>
      <c r="H100" s="118">
        <v>4.2</v>
      </c>
      <c r="I100" s="74" t="s">
        <v>91</v>
      </c>
      <c r="J100" s="74">
        <v>24</v>
      </c>
      <c r="K100" s="117" t="s">
        <v>150</v>
      </c>
      <c r="L100" s="117" t="s">
        <v>93</v>
      </c>
      <c r="M100" s="117" t="s">
        <v>93</v>
      </c>
      <c r="N100" s="117" t="s">
        <v>93</v>
      </c>
      <c r="O100" s="127">
        <v>78</v>
      </c>
      <c r="P100" s="124">
        <f t="shared" si="2"/>
        <v>3.25</v>
      </c>
      <c r="Q100" s="73">
        <f>O100</f>
        <v>78</v>
      </c>
      <c r="R100" s="73">
        <f t="shared" si="3"/>
        <v>3.25</v>
      </c>
      <c r="S100" s="73"/>
      <c r="T100" s="73" t="s">
        <v>93</v>
      </c>
      <c r="U100" s="73" t="s">
        <v>93</v>
      </c>
      <c r="V100" s="73" t="s">
        <v>93</v>
      </c>
      <c r="W100" s="73" t="s">
        <v>93</v>
      </c>
      <c r="X100" s="73" t="s">
        <v>93</v>
      </c>
      <c r="Y100" s="73" t="s">
        <v>93</v>
      </c>
    </row>
    <row r="101" spans="1:25" s="121" customFormat="1">
      <c r="A101" s="115" t="s">
        <v>177</v>
      </c>
      <c r="B101" s="116">
        <v>46113</v>
      </c>
      <c r="C101" s="116">
        <v>46142</v>
      </c>
      <c r="D101" s="91" t="s">
        <v>172</v>
      </c>
      <c r="E101" s="117" t="s">
        <v>90</v>
      </c>
      <c r="F101" s="66" t="s">
        <v>173</v>
      </c>
      <c r="G101" s="66"/>
      <c r="H101" s="118">
        <v>4.2</v>
      </c>
      <c r="I101" s="74" t="s">
        <v>91</v>
      </c>
      <c r="J101" s="74">
        <v>24</v>
      </c>
      <c r="K101" s="117" t="s">
        <v>92</v>
      </c>
      <c r="L101" s="117" t="s">
        <v>93</v>
      </c>
      <c r="M101" s="117" t="s">
        <v>93</v>
      </c>
      <c r="N101" s="117" t="s">
        <v>93</v>
      </c>
      <c r="O101" s="73">
        <v>69</v>
      </c>
      <c r="P101" s="124">
        <f t="shared" si="2"/>
        <v>2.875</v>
      </c>
      <c r="Q101" s="73">
        <f>O101-6</f>
        <v>63</v>
      </c>
      <c r="R101" s="73">
        <f t="shared" si="3"/>
        <v>2.625</v>
      </c>
      <c r="S101" s="73"/>
      <c r="T101" s="117" t="s">
        <v>111</v>
      </c>
      <c r="U101" s="73">
        <v>3</v>
      </c>
      <c r="V101" s="117" t="s">
        <v>94</v>
      </c>
      <c r="W101" s="73">
        <v>6</v>
      </c>
      <c r="X101" s="73" t="s">
        <v>93</v>
      </c>
      <c r="Y101" s="73" t="s">
        <v>93</v>
      </c>
    </row>
    <row r="102" spans="1:25" s="121" customFormat="1">
      <c r="A102" s="115" t="s">
        <v>500</v>
      </c>
      <c r="B102" s="116">
        <v>46113</v>
      </c>
      <c r="C102" s="116">
        <v>46142</v>
      </c>
      <c r="D102" s="91" t="s">
        <v>704</v>
      </c>
      <c r="E102" s="117" t="s">
        <v>90</v>
      </c>
      <c r="F102" s="66" t="s">
        <v>501</v>
      </c>
      <c r="G102" s="66"/>
      <c r="H102" s="118">
        <v>4.4000000000000004</v>
      </c>
      <c r="I102" s="74" t="s">
        <v>91</v>
      </c>
      <c r="J102" s="74">
        <v>24</v>
      </c>
      <c r="K102" s="117" t="s">
        <v>92</v>
      </c>
      <c r="L102" s="117" t="s">
        <v>93</v>
      </c>
      <c r="M102" s="117" t="s">
        <v>93</v>
      </c>
      <c r="N102" s="117" t="s">
        <v>93</v>
      </c>
      <c r="O102" s="73">
        <v>66</v>
      </c>
      <c r="P102" s="119">
        <f t="shared" si="2"/>
        <v>2.75</v>
      </c>
      <c r="Q102" s="73">
        <f>O102-6</f>
        <v>60</v>
      </c>
      <c r="R102" s="73">
        <f t="shared" si="3"/>
        <v>2.5</v>
      </c>
      <c r="S102" s="73"/>
      <c r="T102" s="120" t="s">
        <v>94</v>
      </c>
      <c r="U102" s="73">
        <v>3</v>
      </c>
      <c r="V102" s="73" t="s">
        <v>95</v>
      </c>
      <c r="W102" s="73">
        <v>6</v>
      </c>
      <c r="X102" s="73" t="s">
        <v>93</v>
      </c>
      <c r="Y102" s="73" t="s">
        <v>93</v>
      </c>
    </row>
    <row r="103" spans="1:25" s="121" customFormat="1">
      <c r="A103" s="115" t="s">
        <v>502</v>
      </c>
      <c r="B103" s="116">
        <v>46113</v>
      </c>
      <c r="C103" s="116">
        <v>46142</v>
      </c>
      <c r="D103" s="91" t="s">
        <v>704</v>
      </c>
      <c r="E103" s="117" t="s">
        <v>90</v>
      </c>
      <c r="F103" s="66" t="s">
        <v>501</v>
      </c>
      <c r="G103" s="66"/>
      <c r="H103" s="118">
        <v>4.4000000000000004</v>
      </c>
      <c r="I103" s="74" t="s">
        <v>96</v>
      </c>
      <c r="J103" s="74">
        <v>1</v>
      </c>
      <c r="K103" s="120" t="s">
        <v>97</v>
      </c>
      <c r="L103" s="117" t="s">
        <v>93</v>
      </c>
      <c r="M103" s="117" t="s">
        <v>93</v>
      </c>
      <c r="N103" s="117" t="s">
        <v>93</v>
      </c>
      <c r="O103" s="73">
        <v>95</v>
      </c>
      <c r="P103" s="119">
        <f t="shared" si="2"/>
        <v>95</v>
      </c>
      <c r="Q103" s="73">
        <f>O103-15</f>
        <v>80</v>
      </c>
      <c r="R103" s="73">
        <f t="shared" si="3"/>
        <v>80</v>
      </c>
      <c r="S103" s="73"/>
      <c r="T103" s="120" t="s">
        <v>98</v>
      </c>
      <c r="U103" s="73">
        <v>5</v>
      </c>
      <c r="V103" s="123" t="s">
        <v>99</v>
      </c>
      <c r="W103" s="73">
        <v>10</v>
      </c>
      <c r="X103" s="73" t="s">
        <v>100</v>
      </c>
      <c r="Y103" s="73">
        <v>15</v>
      </c>
    </row>
    <row r="104" spans="1:25" s="121" customFormat="1">
      <c r="A104" s="115" t="s">
        <v>503</v>
      </c>
      <c r="B104" s="116">
        <v>46113</v>
      </c>
      <c r="C104" s="116">
        <v>46142</v>
      </c>
      <c r="D104" s="91" t="s">
        <v>704</v>
      </c>
      <c r="E104" s="117" t="s">
        <v>90</v>
      </c>
      <c r="F104" s="66" t="s">
        <v>501</v>
      </c>
      <c r="G104" s="66"/>
      <c r="H104" s="118">
        <v>4.4000000000000004</v>
      </c>
      <c r="I104" s="74" t="s">
        <v>96</v>
      </c>
      <c r="J104" s="74">
        <v>1</v>
      </c>
      <c r="K104" s="120" t="s">
        <v>101</v>
      </c>
      <c r="L104" s="117" t="s">
        <v>93</v>
      </c>
      <c r="M104" s="117" t="s">
        <v>93</v>
      </c>
      <c r="N104" s="117" t="s">
        <v>93</v>
      </c>
      <c r="O104" s="73">
        <v>185</v>
      </c>
      <c r="P104" s="119">
        <f t="shared" si="2"/>
        <v>185</v>
      </c>
      <c r="Q104" s="73">
        <f>O104-15</f>
        <v>170</v>
      </c>
      <c r="R104" s="73">
        <f t="shared" si="3"/>
        <v>170</v>
      </c>
      <c r="S104" s="73"/>
      <c r="T104" s="120" t="s">
        <v>98</v>
      </c>
      <c r="U104" s="73">
        <v>5</v>
      </c>
      <c r="V104" s="123" t="s">
        <v>99</v>
      </c>
      <c r="W104" s="73">
        <v>10</v>
      </c>
      <c r="X104" s="73" t="s">
        <v>100</v>
      </c>
      <c r="Y104" s="73">
        <v>15</v>
      </c>
    </row>
    <row r="105" spans="1:25" s="121" customFormat="1">
      <c r="A105" s="115" t="s">
        <v>178</v>
      </c>
      <c r="B105" s="116">
        <v>46113</v>
      </c>
      <c r="C105" s="116">
        <v>46142</v>
      </c>
      <c r="D105" s="91" t="s">
        <v>179</v>
      </c>
      <c r="E105" s="117" t="s">
        <v>90</v>
      </c>
      <c r="F105" s="66" t="s">
        <v>180</v>
      </c>
      <c r="G105" s="66"/>
      <c r="H105" s="118" t="s">
        <v>181</v>
      </c>
      <c r="I105" s="74" t="s">
        <v>91</v>
      </c>
      <c r="J105" s="74">
        <v>24</v>
      </c>
      <c r="K105" s="117" t="s">
        <v>110</v>
      </c>
      <c r="L105" s="117" t="s">
        <v>93</v>
      </c>
      <c r="M105" s="117" t="s">
        <v>93</v>
      </c>
      <c r="N105" s="117" t="s">
        <v>93</v>
      </c>
      <c r="O105" s="73">
        <v>38</v>
      </c>
      <c r="P105" s="124">
        <f t="shared" si="2"/>
        <v>1.5833333333333333</v>
      </c>
      <c r="Q105" s="73">
        <f>O105-4</f>
        <v>34</v>
      </c>
      <c r="R105" s="73">
        <f t="shared" si="3"/>
        <v>1.4166666666666667</v>
      </c>
      <c r="S105" s="73"/>
      <c r="T105" s="120" t="s">
        <v>111</v>
      </c>
      <c r="U105" s="73">
        <v>2</v>
      </c>
      <c r="V105" s="117" t="s">
        <v>94</v>
      </c>
      <c r="W105" s="73">
        <v>4</v>
      </c>
      <c r="X105" s="73" t="s">
        <v>93</v>
      </c>
      <c r="Y105" s="73" t="s">
        <v>93</v>
      </c>
    </row>
    <row r="106" spans="1:25" s="121" customFormat="1">
      <c r="A106" s="115" t="s">
        <v>182</v>
      </c>
      <c r="B106" s="116">
        <v>46113</v>
      </c>
      <c r="C106" s="116">
        <v>46142</v>
      </c>
      <c r="D106" s="91" t="s">
        <v>179</v>
      </c>
      <c r="E106" s="117" t="s">
        <v>90</v>
      </c>
      <c r="F106" s="66" t="s">
        <v>180</v>
      </c>
      <c r="G106" s="66"/>
      <c r="H106" s="118" t="s">
        <v>181</v>
      </c>
      <c r="I106" s="74" t="s">
        <v>91</v>
      </c>
      <c r="J106" s="74">
        <v>24</v>
      </c>
      <c r="K106" s="117" t="s">
        <v>92</v>
      </c>
      <c r="L106" s="117" t="s">
        <v>93</v>
      </c>
      <c r="M106" s="117" t="s">
        <v>93</v>
      </c>
      <c r="N106" s="117" t="s">
        <v>93</v>
      </c>
      <c r="O106" s="73">
        <v>69</v>
      </c>
      <c r="P106" s="124">
        <f t="shared" si="2"/>
        <v>2.875</v>
      </c>
      <c r="Q106" s="73">
        <f>O106-6</f>
        <v>63</v>
      </c>
      <c r="R106" s="73">
        <f t="shared" si="3"/>
        <v>2.625</v>
      </c>
      <c r="S106" s="73"/>
      <c r="T106" s="117" t="s">
        <v>111</v>
      </c>
      <c r="U106" s="73">
        <v>3</v>
      </c>
      <c r="V106" s="117" t="s">
        <v>94</v>
      </c>
      <c r="W106" s="73">
        <v>6</v>
      </c>
      <c r="X106" s="73" t="s">
        <v>93</v>
      </c>
      <c r="Y106" s="73" t="s">
        <v>93</v>
      </c>
    </row>
    <row r="107" spans="1:25" s="121" customFormat="1">
      <c r="A107" s="115" t="s">
        <v>183</v>
      </c>
      <c r="B107" s="116">
        <v>46113</v>
      </c>
      <c r="C107" s="116">
        <v>46142</v>
      </c>
      <c r="D107" s="91" t="s">
        <v>179</v>
      </c>
      <c r="E107" s="117" t="s">
        <v>90</v>
      </c>
      <c r="F107" s="66" t="s">
        <v>180</v>
      </c>
      <c r="G107" s="66"/>
      <c r="H107" s="118" t="s">
        <v>181</v>
      </c>
      <c r="I107" s="74" t="s">
        <v>91</v>
      </c>
      <c r="J107" s="74">
        <v>24</v>
      </c>
      <c r="K107" s="117" t="s">
        <v>150</v>
      </c>
      <c r="L107" s="117" t="s">
        <v>93</v>
      </c>
      <c r="M107" s="117" t="s">
        <v>93</v>
      </c>
      <c r="N107" s="117" t="s">
        <v>93</v>
      </c>
      <c r="O107" s="127">
        <v>78</v>
      </c>
      <c r="P107" s="124">
        <f t="shared" si="2"/>
        <v>3.25</v>
      </c>
      <c r="Q107" s="73">
        <f>O107</f>
        <v>78</v>
      </c>
      <c r="R107" s="73">
        <f t="shared" si="3"/>
        <v>3.25</v>
      </c>
      <c r="S107" s="73"/>
      <c r="T107" s="73" t="s">
        <v>93</v>
      </c>
      <c r="U107" s="73" t="s">
        <v>93</v>
      </c>
      <c r="V107" s="73" t="s">
        <v>93</v>
      </c>
      <c r="W107" s="73" t="s">
        <v>93</v>
      </c>
      <c r="X107" s="73" t="s">
        <v>93</v>
      </c>
      <c r="Y107" s="73" t="s">
        <v>93</v>
      </c>
    </row>
    <row r="108" spans="1:25" s="121" customFormat="1">
      <c r="A108" s="115" t="s">
        <v>1032</v>
      </c>
      <c r="B108" s="116">
        <v>46113</v>
      </c>
      <c r="C108" s="116">
        <v>46142</v>
      </c>
      <c r="D108" s="91" t="s">
        <v>179</v>
      </c>
      <c r="E108" s="117" t="s">
        <v>90</v>
      </c>
      <c r="F108" s="66" t="s">
        <v>180</v>
      </c>
      <c r="G108" s="66"/>
      <c r="H108" s="118" t="s">
        <v>181</v>
      </c>
      <c r="I108" s="74" t="s">
        <v>96</v>
      </c>
      <c r="J108" s="74">
        <v>1</v>
      </c>
      <c r="K108" s="120" t="s">
        <v>97</v>
      </c>
      <c r="L108" s="117" t="s">
        <v>93</v>
      </c>
      <c r="M108" s="117" t="s">
        <v>93</v>
      </c>
      <c r="N108" s="117" t="s">
        <v>93</v>
      </c>
      <c r="O108" s="73">
        <v>105</v>
      </c>
      <c r="P108" s="124">
        <f t="shared" si="2"/>
        <v>105</v>
      </c>
      <c r="Q108" s="73">
        <f>O108-15</f>
        <v>90</v>
      </c>
      <c r="R108" s="73">
        <f t="shared" si="3"/>
        <v>90</v>
      </c>
      <c r="S108" s="73"/>
      <c r="T108" s="120" t="s">
        <v>98</v>
      </c>
      <c r="U108" s="73">
        <v>5</v>
      </c>
      <c r="V108" s="123" t="s">
        <v>99</v>
      </c>
      <c r="W108" s="73">
        <v>10</v>
      </c>
      <c r="X108" s="73" t="s">
        <v>100</v>
      </c>
      <c r="Y108" s="73">
        <v>15</v>
      </c>
    </row>
    <row r="109" spans="1:25" s="121" customFormat="1">
      <c r="A109" s="115" t="s">
        <v>1033</v>
      </c>
      <c r="B109" s="116">
        <v>46113</v>
      </c>
      <c r="C109" s="116">
        <v>46142</v>
      </c>
      <c r="D109" s="91" t="s">
        <v>179</v>
      </c>
      <c r="E109" s="117" t="s">
        <v>90</v>
      </c>
      <c r="F109" s="66" t="s">
        <v>180</v>
      </c>
      <c r="G109" s="66"/>
      <c r="H109" s="118" t="s">
        <v>181</v>
      </c>
      <c r="I109" s="74" t="s">
        <v>96</v>
      </c>
      <c r="J109" s="74">
        <v>1</v>
      </c>
      <c r="K109" s="120" t="s">
        <v>101</v>
      </c>
      <c r="L109" s="117" t="s">
        <v>93</v>
      </c>
      <c r="M109" s="117" t="s">
        <v>93</v>
      </c>
      <c r="N109" s="117" t="s">
        <v>93</v>
      </c>
      <c r="O109" s="73">
        <v>200</v>
      </c>
      <c r="P109" s="124">
        <f t="shared" si="2"/>
        <v>200</v>
      </c>
      <c r="Q109" s="73">
        <f>O109-15</f>
        <v>185</v>
      </c>
      <c r="R109" s="73">
        <f t="shared" si="3"/>
        <v>185</v>
      </c>
      <c r="S109" s="73"/>
      <c r="T109" s="120" t="s">
        <v>98</v>
      </c>
      <c r="U109" s="73">
        <v>5</v>
      </c>
      <c r="V109" s="123" t="s">
        <v>99</v>
      </c>
      <c r="W109" s="73">
        <v>10</v>
      </c>
      <c r="X109" s="73" t="s">
        <v>100</v>
      </c>
      <c r="Y109" s="73">
        <v>15</v>
      </c>
    </row>
    <row r="110" spans="1:25" s="121" customFormat="1">
      <c r="A110" s="115" t="s">
        <v>840</v>
      </c>
      <c r="B110" s="116">
        <v>46113</v>
      </c>
      <c r="C110" s="116">
        <v>46142</v>
      </c>
      <c r="D110" s="91" t="s">
        <v>878</v>
      </c>
      <c r="E110" s="117" t="s">
        <v>90</v>
      </c>
      <c r="F110" s="66" t="s">
        <v>839</v>
      </c>
      <c r="G110" s="66"/>
      <c r="H110" s="118">
        <v>6.5</v>
      </c>
      <c r="I110" s="74" t="s">
        <v>91</v>
      </c>
      <c r="J110" s="74">
        <v>24</v>
      </c>
      <c r="K110" s="117" t="s">
        <v>92</v>
      </c>
      <c r="L110" s="117" t="s">
        <v>93</v>
      </c>
      <c r="M110" s="117" t="s">
        <v>93</v>
      </c>
      <c r="N110" s="117" t="s">
        <v>93</v>
      </c>
      <c r="O110" s="73">
        <v>87</v>
      </c>
      <c r="P110" s="119">
        <f t="shared" si="2"/>
        <v>3.625</v>
      </c>
      <c r="Q110" s="73">
        <f>O110-6</f>
        <v>81</v>
      </c>
      <c r="R110" s="73">
        <f t="shared" si="3"/>
        <v>3.375</v>
      </c>
      <c r="S110" s="73"/>
      <c r="T110" s="120" t="s">
        <v>94</v>
      </c>
      <c r="U110" s="73">
        <v>3</v>
      </c>
      <c r="V110" s="73" t="s">
        <v>95</v>
      </c>
      <c r="W110" s="73">
        <v>6</v>
      </c>
      <c r="X110" s="73" t="s">
        <v>93</v>
      </c>
      <c r="Y110" s="73" t="s">
        <v>93</v>
      </c>
    </row>
    <row r="111" spans="1:25" s="121" customFormat="1">
      <c r="A111" s="115" t="s">
        <v>880</v>
      </c>
      <c r="B111" s="116">
        <v>46113</v>
      </c>
      <c r="C111" s="116">
        <v>46142</v>
      </c>
      <c r="D111" s="91" t="s">
        <v>878</v>
      </c>
      <c r="E111" s="117" t="s">
        <v>90</v>
      </c>
      <c r="F111" s="66" t="s">
        <v>839</v>
      </c>
      <c r="G111" s="66"/>
      <c r="H111" s="118">
        <v>6.5</v>
      </c>
      <c r="I111" s="74" t="s">
        <v>96</v>
      </c>
      <c r="J111" s="74">
        <v>1</v>
      </c>
      <c r="K111" s="120" t="s">
        <v>97</v>
      </c>
      <c r="L111" s="117" t="s">
        <v>93</v>
      </c>
      <c r="M111" s="117" t="s">
        <v>93</v>
      </c>
      <c r="N111" s="117" t="s">
        <v>93</v>
      </c>
      <c r="O111" s="73">
        <v>145</v>
      </c>
      <c r="P111" s="119">
        <f t="shared" si="2"/>
        <v>145</v>
      </c>
      <c r="Q111" s="73">
        <f>O111-15</f>
        <v>130</v>
      </c>
      <c r="R111" s="73">
        <f t="shared" si="3"/>
        <v>130</v>
      </c>
      <c r="S111" s="73"/>
      <c r="T111" s="120" t="s">
        <v>98</v>
      </c>
      <c r="U111" s="73">
        <v>5</v>
      </c>
      <c r="V111" s="123" t="s">
        <v>99</v>
      </c>
      <c r="W111" s="73">
        <v>10</v>
      </c>
      <c r="X111" s="73" t="s">
        <v>100</v>
      </c>
      <c r="Y111" s="73">
        <v>15</v>
      </c>
    </row>
    <row r="112" spans="1:25" s="121" customFormat="1">
      <c r="A112" s="115" t="s">
        <v>881</v>
      </c>
      <c r="B112" s="116">
        <v>46113</v>
      </c>
      <c r="C112" s="116">
        <v>46142</v>
      </c>
      <c r="D112" s="91" t="s">
        <v>878</v>
      </c>
      <c r="E112" s="117" t="s">
        <v>90</v>
      </c>
      <c r="F112" s="66" t="s">
        <v>839</v>
      </c>
      <c r="G112" s="66"/>
      <c r="H112" s="118">
        <v>6.5</v>
      </c>
      <c r="I112" s="74" t="s">
        <v>96</v>
      </c>
      <c r="J112" s="74">
        <v>1</v>
      </c>
      <c r="K112" s="120" t="s">
        <v>101</v>
      </c>
      <c r="L112" s="117" t="s">
        <v>93</v>
      </c>
      <c r="M112" s="117" t="s">
        <v>93</v>
      </c>
      <c r="N112" s="117" t="s">
        <v>93</v>
      </c>
      <c r="O112" s="73">
        <v>260</v>
      </c>
      <c r="P112" s="119">
        <f t="shared" si="2"/>
        <v>260</v>
      </c>
      <c r="Q112" s="73">
        <f>O112-15</f>
        <v>245</v>
      </c>
      <c r="R112" s="73">
        <f t="shared" si="3"/>
        <v>245</v>
      </c>
      <c r="S112" s="73"/>
      <c r="T112" s="120" t="s">
        <v>98</v>
      </c>
      <c r="U112" s="73">
        <v>5</v>
      </c>
      <c r="V112" s="123" t="s">
        <v>99</v>
      </c>
      <c r="W112" s="73">
        <v>10</v>
      </c>
      <c r="X112" s="73" t="s">
        <v>100</v>
      </c>
      <c r="Y112" s="73">
        <v>15</v>
      </c>
    </row>
    <row r="113" spans="1:25" s="121" customFormat="1">
      <c r="A113" s="122" t="s">
        <v>479</v>
      </c>
      <c r="B113" s="116">
        <v>46113</v>
      </c>
      <c r="C113" s="116">
        <v>46142</v>
      </c>
      <c r="D113" s="91" t="s">
        <v>704</v>
      </c>
      <c r="E113" s="117" t="s">
        <v>90</v>
      </c>
      <c r="F113" s="66" t="s">
        <v>480</v>
      </c>
      <c r="G113" s="66"/>
      <c r="H113" s="118">
        <v>5</v>
      </c>
      <c r="I113" s="74" t="s">
        <v>91</v>
      </c>
      <c r="J113" s="74">
        <v>24</v>
      </c>
      <c r="K113" s="117" t="s">
        <v>92</v>
      </c>
      <c r="L113" s="117" t="s">
        <v>93</v>
      </c>
      <c r="M113" s="117" t="s">
        <v>93</v>
      </c>
      <c r="N113" s="117" t="s">
        <v>93</v>
      </c>
      <c r="O113" s="73">
        <v>72</v>
      </c>
      <c r="P113" s="119">
        <f t="shared" si="2"/>
        <v>3</v>
      </c>
      <c r="Q113" s="73">
        <f>O113-6</f>
        <v>66</v>
      </c>
      <c r="R113" s="73">
        <f t="shared" si="3"/>
        <v>2.75</v>
      </c>
      <c r="S113" s="73"/>
      <c r="T113" s="120" t="s">
        <v>94</v>
      </c>
      <c r="U113" s="73">
        <v>3</v>
      </c>
      <c r="V113" s="73" t="s">
        <v>95</v>
      </c>
      <c r="W113" s="73">
        <v>6</v>
      </c>
      <c r="X113" s="73" t="s">
        <v>93</v>
      </c>
      <c r="Y113" s="73" t="s">
        <v>93</v>
      </c>
    </row>
    <row r="114" spans="1:25" s="121" customFormat="1">
      <c r="A114" s="122" t="s">
        <v>481</v>
      </c>
      <c r="B114" s="116">
        <v>46113</v>
      </c>
      <c r="C114" s="116">
        <v>46142</v>
      </c>
      <c r="D114" s="91" t="s">
        <v>704</v>
      </c>
      <c r="E114" s="117" t="s">
        <v>90</v>
      </c>
      <c r="F114" s="66" t="s">
        <v>480</v>
      </c>
      <c r="G114" s="66"/>
      <c r="H114" s="118">
        <v>5</v>
      </c>
      <c r="I114" s="74" t="s">
        <v>96</v>
      </c>
      <c r="J114" s="74">
        <v>1</v>
      </c>
      <c r="K114" s="120" t="s">
        <v>97</v>
      </c>
      <c r="L114" s="117" t="s">
        <v>93</v>
      </c>
      <c r="M114" s="117" t="s">
        <v>93</v>
      </c>
      <c r="N114" s="117" t="s">
        <v>93</v>
      </c>
      <c r="O114" s="73">
        <v>120</v>
      </c>
      <c r="P114" s="119">
        <f t="shared" si="2"/>
        <v>120</v>
      </c>
      <c r="Q114" s="73">
        <f>O114-15</f>
        <v>105</v>
      </c>
      <c r="R114" s="73">
        <f t="shared" si="3"/>
        <v>105</v>
      </c>
      <c r="S114" s="73"/>
      <c r="T114" s="120" t="s">
        <v>98</v>
      </c>
      <c r="U114" s="73">
        <v>5</v>
      </c>
      <c r="V114" s="123" t="s">
        <v>99</v>
      </c>
      <c r="W114" s="73">
        <v>10</v>
      </c>
      <c r="X114" s="73" t="s">
        <v>100</v>
      </c>
      <c r="Y114" s="73">
        <v>15</v>
      </c>
    </row>
    <row r="115" spans="1:25" s="121" customFormat="1">
      <c r="A115" s="122" t="s">
        <v>482</v>
      </c>
      <c r="B115" s="116">
        <v>46113</v>
      </c>
      <c r="C115" s="116">
        <v>46142</v>
      </c>
      <c r="D115" s="91" t="s">
        <v>704</v>
      </c>
      <c r="E115" s="117" t="s">
        <v>90</v>
      </c>
      <c r="F115" s="66" t="s">
        <v>480</v>
      </c>
      <c r="G115" s="66"/>
      <c r="H115" s="118">
        <v>5</v>
      </c>
      <c r="I115" s="74" t="s">
        <v>96</v>
      </c>
      <c r="J115" s="74">
        <v>1</v>
      </c>
      <c r="K115" s="120" t="s">
        <v>101</v>
      </c>
      <c r="L115" s="117" t="s">
        <v>93</v>
      </c>
      <c r="M115" s="117" t="s">
        <v>93</v>
      </c>
      <c r="N115" s="117" t="s">
        <v>93</v>
      </c>
      <c r="O115" s="73">
        <v>220</v>
      </c>
      <c r="P115" s="119">
        <f t="shared" si="2"/>
        <v>220</v>
      </c>
      <c r="Q115" s="73">
        <f>O115-15</f>
        <v>205</v>
      </c>
      <c r="R115" s="73">
        <f t="shared" si="3"/>
        <v>205</v>
      </c>
      <c r="S115" s="73"/>
      <c r="T115" s="120" t="s">
        <v>98</v>
      </c>
      <c r="U115" s="73">
        <v>5</v>
      </c>
      <c r="V115" s="123" t="s">
        <v>99</v>
      </c>
      <c r="W115" s="73">
        <v>10</v>
      </c>
      <c r="X115" s="73" t="s">
        <v>100</v>
      </c>
      <c r="Y115" s="73">
        <v>15</v>
      </c>
    </row>
    <row r="116" spans="1:25" s="121" customFormat="1">
      <c r="A116" s="115" t="s">
        <v>824</v>
      </c>
      <c r="B116" s="116">
        <v>46113</v>
      </c>
      <c r="C116" s="116">
        <v>46142</v>
      </c>
      <c r="D116" s="91" t="s">
        <v>827</v>
      </c>
      <c r="E116" s="117" t="s">
        <v>90</v>
      </c>
      <c r="F116" s="66" t="s">
        <v>883</v>
      </c>
      <c r="G116" s="66"/>
      <c r="H116" s="118">
        <v>3.9</v>
      </c>
      <c r="I116" s="74" t="s">
        <v>91</v>
      </c>
      <c r="J116" s="74">
        <v>24</v>
      </c>
      <c r="K116" s="117" t="s">
        <v>92</v>
      </c>
      <c r="L116" s="117" t="s">
        <v>93</v>
      </c>
      <c r="M116" s="117" t="s">
        <v>93</v>
      </c>
      <c r="N116" s="117" t="s">
        <v>93</v>
      </c>
      <c r="O116" s="73">
        <v>66</v>
      </c>
      <c r="P116" s="119">
        <f t="shared" si="2"/>
        <v>2.75</v>
      </c>
      <c r="Q116" s="73">
        <f>O116-6</f>
        <v>60</v>
      </c>
      <c r="R116" s="73">
        <f t="shared" si="3"/>
        <v>2.5</v>
      </c>
      <c r="S116" s="73"/>
      <c r="T116" s="120" t="s">
        <v>94</v>
      </c>
      <c r="U116" s="73">
        <v>3</v>
      </c>
      <c r="V116" s="73" t="s">
        <v>95</v>
      </c>
      <c r="W116" s="73">
        <v>6</v>
      </c>
      <c r="X116" s="73" t="s">
        <v>93</v>
      </c>
      <c r="Y116" s="73" t="s">
        <v>93</v>
      </c>
    </row>
    <row r="117" spans="1:25" s="121" customFormat="1">
      <c r="A117" s="115" t="s">
        <v>825</v>
      </c>
      <c r="B117" s="116">
        <v>46113</v>
      </c>
      <c r="C117" s="116">
        <v>46142</v>
      </c>
      <c r="D117" s="91" t="s">
        <v>827</v>
      </c>
      <c r="E117" s="117" t="s">
        <v>90</v>
      </c>
      <c r="F117" s="66" t="s">
        <v>883</v>
      </c>
      <c r="G117" s="66"/>
      <c r="H117" s="118">
        <v>3.9</v>
      </c>
      <c r="I117" s="74" t="s">
        <v>96</v>
      </c>
      <c r="J117" s="74">
        <v>1</v>
      </c>
      <c r="K117" s="120" t="s">
        <v>97</v>
      </c>
      <c r="L117" s="117" t="s">
        <v>93</v>
      </c>
      <c r="M117" s="117" t="s">
        <v>93</v>
      </c>
      <c r="N117" s="117" t="s">
        <v>93</v>
      </c>
      <c r="O117" s="73">
        <v>95</v>
      </c>
      <c r="P117" s="119">
        <f t="shared" si="2"/>
        <v>95</v>
      </c>
      <c r="Q117" s="73">
        <f>O117-15</f>
        <v>80</v>
      </c>
      <c r="R117" s="73">
        <f t="shared" si="3"/>
        <v>80</v>
      </c>
      <c r="S117" s="73"/>
      <c r="T117" s="120" t="s">
        <v>98</v>
      </c>
      <c r="U117" s="73">
        <v>5</v>
      </c>
      <c r="V117" s="123" t="s">
        <v>99</v>
      </c>
      <c r="W117" s="73">
        <v>10</v>
      </c>
      <c r="X117" s="73" t="s">
        <v>100</v>
      </c>
      <c r="Y117" s="73">
        <v>15</v>
      </c>
    </row>
    <row r="118" spans="1:25" s="121" customFormat="1">
      <c r="A118" s="115" t="s">
        <v>826</v>
      </c>
      <c r="B118" s="116">
        <v>46113</v>
      </c>
      <c r="C118" s="116">
        <v>46142</v>
      </c>
      <c r="D118" s="91" t="s">
        <v>827</v>
      </c>
      <c r="E118" s="117" t="s">
        <v>90</v>
      </c>
      <c r="F118" s="66" t="s">
        <v>883</v>
      </c>
      <c r="G118" s="66"/>
      <c r="H118" s="118">
        <v>3.9</v>
      </c>
      <c r="I118" s="74" t="s">
        <v>96</v>
      </c>
      <c r="J118" s="74">
        <v>1</v>
      </c>
      <c r="K118" s="120" t="s">
        <v>101</v>
      </c>
      <c r="L118" s="117" t="s">
        <v>93</v>
      </c>
      <c r="M118" s="117" t="s">
        <v>93</v>
      </c>
      <c r="N118" s="117" t="s">
        <v>93</v>
      </c>
      <c r="O118" s="73">
        <v>185</v>
      </c>
      <c r="P118" s="119">
        <f t="shared" si="2"/>
        <v>185</v>
      </c>
      <c r="Q118" s="73">
        <f>O118-15</f>
        <v>170</v>
      </c>
      <c r="R118" s="73">
        <f t="shared" si="3"/>
        <v>170</v>
      </c>
      <c r="S118" s="73"/>
      <c r="T118" s="120" t="s">
        <v>98</v>
      </c>
      <c r="U118" s="73">
        <v>5</v>
      </c>
      <c r="V118" s="123" t="s">
        <v>99</v>
      </c>
      <c r="W118" s="73">
        <v>10</v>
      </c>
      <c r="X118" s="73" t="s">
        <v>100</v>
      </c>
      <c r="Y118" s="73">
        <v>15</v>
      </c>
    </row>
    <row r="119" spans="1:25" s="121" customFormat="1">
      <c r="A119" s="115" t="s">
        <v>967</v>
      </c>
      <c r="B119" s="116">
        <v>46113</v>
      </c>
      <c r="C119" s="116">
        <v>46142</v>
      </c>
      <c r="D119" s="91" t="s">
        <v>970</v>
      </c>
      <c r="E119" s="117" t="s">
        <v>90</v>
      </c>
      <c r="F119" s="66" t="s">
        <v>962</v>
      </c>
      <c r="G119" s="66"/>
      <c r="H119" s="118">
        <v>5.4</v>
      </c>
      <c r="I119" s="74" t="s">
        <v>91</v>
      </c>
      <c r="J119" s="74">
        <v>24</v>
      </c>
      <c r="K119" s="117" t="s">
        <v>92</v>
      </c>
      <c r="L119" s="117" t="s">
        <v>93</v>
      </c>
      <c r="M119" s="117" t="s">
        <v>93</v>
      </c>
      <c r="N119" s="117" t="s">
        <v>93</v>
      </c>
      <c r="O119" s="73">
        <v>87</v>
      </c>
      <c r="P119" s="119">
        <f t="shared" si="2"/>
        <v>3.625</v>
      </c>
      <c r="Q119" s="73">
        <f>O119-6</f>
        <v>81</v>
      </c>
      <c r="R119" s="73">
        <f t="shared" si="3"/>
        <v>3.375</v>
      </c>
      <c r="S119" s="73"/>
      <c r="T119" s="120" t="s">
        <v>94</v>
      </c>
      <c r="U119" s="73">
        <v>3</v>
      </c>
      <c r="V119" s="73" t="s">
        <v>95</v>
      </c>
      <c r="W119" s="73">
        <v>6</v>
      </c>
      <c r="X119" s="73" t="s">
        <v>93</v>
      </c>
      <c r="Y119" s="73" t="s">
        <v>93</v>
      </c>
    </row>
    <row r="120" spans="1:25" s="121" customFormat="1">
      <c r="A120" s="115" t="s">
        <v>968</v>
      </c>
      <c r="B120" s="116">
        <v>46113</v>
      </c>
      <c r="C120" s="116">
        <v>46142</v>
      </c>
      <c r="D120" s="91" t="s">
        <v>970</v>
      </c>
      <c r="E120" s="117" t="s">
        <v>90</v>
      </c>
      <c r="F120" s="66" t="s">
        <v>962</v>
      </c>
      <c r="G120" s="66"/>
      <c r="H120" s="118">
        <v>5.4</v>
      </c>
      <c r="I120" s="74" t="s">
        <v>96</v>
      </c>
      <c r="J120" s="74">
        <v>1</v>
      </c>
      <c r="K120" s="120" t="s">
        <v>97</v>
      </c>
      <c r="L120" s="117" t="s">
        <v>93</v>
      </c>
      <c r="M120" s="117" t="s">
        <v>93</v>
      </c>
      <c r="N120" s="117" t="s">
        <v>93</v>
      </c>
      <c r="O120" s="73">
        <v>145</v>
      </c>
      <c r="P120" s="119">
        <f t="shared" si="2"/>
        <v>145</v>
      </c>
      <c r="Q120" s="73">
        <f>O120-15</f>
        <v>130</v>
      </c>
      <c r="R120" s="73">
        <f t="shared" si="3"/>
        <v>130</v>
      </c>
      <c r="S120" s="73"/>
      <c r="T120" s="120" t="s">
        <v>98</v>
      </c>
      <c r="U120" s="73">
        <v>5</v>
      </c>
      <c r="V120" s="123" t="s">
        <v>99</v>
      </c>
      <c r="W120" s="73">
        <v>10</v>
      </c>
      <c r="X120" s="73" t="s">
        <v>100</v>
      </c>
      <c r="Y120" s="73">
        <v>15</v>
      </c>
    </row>
    <row r="121" spans="1:25" s="121" customFormat="1">
      <c r="A121" s="115" t="s">
        <v>969</v>
      </c>
      <c r="B121" s="116">
        <v>46113</v>
      </c>
      <c r="C121" s="116">
        <v>46142</v>
      </c>
      <c r="D121" s="91" t="s">
        <v>970</v>
      </c>
      <c r="E121" s="117" t="s">
        <v>90</v>
      </c>
      <c r="F121" s="66" t="s">
        <v>962</v>
      </c>
      <c r="G121" s="66"/>
      <c r="H121" s="118">
        <v>5.4</v>
      </c>
      <c r="I121" s="74" t="s">
        <v>96</v>
      </c>
      <c r="J121" s="74">
        <v>1</v>
      </c>
      <c r="K121" s="120" t="s">
        <v>101</v>
      </c>
      <c r="L121" s="117" t="s">
        <v>93</v>
      </c>
      <c r="M121" s="117" t="s">
        <v>93</v>
      </c>
      <c r="N121" s="117" t="s">
        <v>93</v>
      </c>
      <c r="O121" s="73">
        <v>260</v>
      </c>
      <c r="P121" s="119">
        <f t="shared" si="2"/>
        <v>260</v>
      </c>
      <c r="Q121" s="73">
        <f>O121-15</f>
        <v>245</v>
      </c>
      <c r="R121" s="73">
        <f t="shared" si="3"/>
        <v>245</v>
      </c>
      <c r="S121" s="73"/>
      <c r="T121" s="120" t="s">
        <v>98</v>
      </c>
      <c r="U121" s="73">
        <v>5</v>
      </c>
      <c r="V121" s="123" t="s">
        <v>99</v>
      </c>
      <c r="W121" s="73">
        <v>10</v>
      </c>
      <c r="X121" s="73" t="s">
        <v>100</v>
      </c>
      <c r="Y121" s="73">
        <v>15</v>
      </c>
    </row>
    <row r="122" spans="1:25" s="121" customFormat="1">
      <c r="A122" s="122" t="s">
        <v>611</v>
      </c>
      <c r="B122" s="116">
        <v>46113</v>
      </c>
      <c r="C122" s="116">
        <v>46142</v>
      </c>
      <c r="D122" s="91" t="s">
        <v>612</v>
      </c>
      <c r="E122" s="117" t="s">
        <v>90</v>
      </c>
      <c r="F122" s="66" t="s">
        <v>613</v>
      </c>
      <c r="G122" s="66"/>
      <c r="H122" s="118">
        <v>7</v>
      </c>
      <c r="I122" s="74" t="s">
        <v>91</v>
      </c>
      <c r="J122" s="74">
        <v>24</v>
      </c>
      <c r="K122" s="117" t="s">
        <v>92</v>
      </c>
      <c r="L122" s="117" t="s">
        <v>93</v>
      </c>
      <c r="M122" s="117" t="s">
        <v>93</v>
      </c>
      <c r="N122" s="117" t="s">
        <v>93</v>
      </c>
      <c r="O122" s="73">
        <v>72</v>
      </c>
      <c r="P122" s="119">
        <f t="shared" si="2"/>
        <v>3</v>
      </c>
      <c r="Q122" s="73">
        <f>O122-6</f>
        <v>66</v>
      </c>
      <c r="R122" s="73">
        <f t="shared" si="3"/>
        <v>2.75</v>
      </c>
      <c r="S122" s="73"/>
      <c r="T122" s="120" t="s">
        <v>94</v>
      </c>
      <c r="U122" s="73">
        <v>3</v>
      </c>
      <c r="V122" s="73" t="s">
        <v>95</v>
      </c>
      <c r="W122" s="73">
        <v>6</v>
      </c>
      <c r="X122" s="73" t="s">
        <v>93</v>
      </c>
      <c r="Y122" s="73" t="s">
        <v>93</v>
      </c>
    </row>
    <row r="123" spans="1:25" s="121" customFormat="1">
      <c r="A123" s="122" t="s">
        <v>614</v>
      </c>
      <c r="B123" s="116">
        <v>46113</v>
      </c>
      <c r="C123" s="116">
        <v>46142</v>
      </c>
      <c r="D123" s="91" t="s">
        <v>612</v>
      </c>
      <c r="E123" s="117" t="s">
        <v>90</v>
      </c>
      <c r="F123" s="66" t="s">
        <v>613</v>
      </c>
      <c r="G123" s="66"/>
      <c r="H123" s="118">
        <v>7</v>
      </c>
      <c r="I123" s="74" t="s">
        <v>96</v>
      </c>
      <c r="J123" s="74">
        <v>1</v>
      </c>
      <c r="K123" s="120" t="s">
        <v>97</v>
      </c>
      <c r="L123" s="117" t="s">
        <v>93</v>
      </c>
      <c r="M123" s="117" t="s">
        <v>93</v>
      </c>
      <c r="N123" s="117" t="s">
        <v>93</v>
      </c>
      <c r="O123" s="73">
        <v>120</v>
      </c>
      <c r="P123" s="119">
        <f t="shared" si="2"/>
        <v>120</v>
      </c>
      <c r="Q123" s="73">
        <f>O123-15</f>
        <v>105</v>
      </c>
      <c r="R123" s="73">
        <f t="shared" si="3"/>
        <v>105</v>
      </c>
      <c r="S123" s="73"/>
      <c r="T123" s="120" t="s">
        <v>98</v>
      </c>
      <c r="U123" s="73">
        <v>5</v>
      </c>
      <c r="V123" s="123" t="s">
        <v>99</v>
      </c>
      <c r="W123" s="73">
        <v>10</v>
      </c>
      <c r="X123" s="73" t="s">
        <v>100</v>
      </c>
      <c r="Y123" s="73">
        <v>15</v>
      </c>
    </row>
    <row r="124" spans="1:25" s="121" customFormat="1">
      <c r="A124" s="122" t="s">
        <v>615</v>
      </c>
      <c r="B124" s="116">
        <v>46113</v>
      </c>
      <c r="C124" s="116">
        <v>46142</v>
      </c>
      <c r="D124" s="91" t="s">
        <v>612</v>
      </c>
      <c r="E124" s="117" t="s">
        <v>90</v>
      </c>
      <c r="F124" s="66" t="s">
        <v>613</v>
      </c>
      <c r="G124" s="66"/>
      <c r="H124" s="118">
        <v>7</v>
      </c>
      <c r="I124" s="74" t="s">
        <v>96</v>
      </c>
      <c r="J124" s="74">
        <v>1</v>
      </c>
      <c r="K124" s="120" t="s">
        <v>101</v>
      </c>
      <c r="L124" s="117" t="s">
        <v>93</v>
      </c>
      <c r="M124" s="117" t="s">
        <v>93</v>
      </c>
      <c r="N124" s="117" t="s">
        <v>93</v>
      </c>
      <c r="O124" s="73">
        <v>220</v>
      </c>
      <c r="P124" s="119">
        <f t="shared" si="2"/>
        <v>220</v>
      </c>
      <c r="Q124" s="73">
        <f>O124-15</f>
        <v>205</v>
      </c>
      <c r="R124" s="73">
        <f t="shared" si="3"/>
        <v>205</v>
      </c>
      <c r="S124" s="73"/>
      <c r="T124" s="120" t="s">
        <v>98</v>
      </c>
      <c r="U124" s="73">
        <v>5</v>
      </c>
      <c r="V124" s="123" t="s">
        <v>99</v>
      </c>
      <c r="W124" s="73">
        <v>10</v>
      </c>
      <c r="X124" s="73" t="s">
        <v>100</v>
      </c>
      <c r="Y124" s="73">
        <v>15</v>
      </c>
    </row>
    <row r="125" spans="1:25" s="121" customFormat="1">
      <c r="A125" s="115" t="s">
        <v>1028</v>
      </c>
      <c r="B125" s="116">
        <v>46113</v>
      </c>
      <c r="C125" s="116">
        <v>46142</v>
      </c>
      <c r="D125" s="91" t="s">
        <v>1027</v>
      </c>
      <c r="E125" s="117" t="s">
        <v>90</v>
      </c>
      <c r="F125" s="66" t="s">
        <v>1026</v>
      </c>
      <c r="G125" s="66"/>
      <c r="H125" s="118">
        <v>4</v>
      </c>
      <c r="I125" s="74" t="s">
        <v>91</v>
      </c>
      <c r="J125" s="74">
        <v>24</v>
      </c>
      <c r="K125" s="117" t="s">
        <v>110</v>
      </c>
      <c r="L125" s="117" t="s">
        <v>93</v>
      </c>
      <c r="M125" s="117" t="s">
        <v>93</v>
      </c>
      <c r="N125" s="117" t="s">
        <v>93</v>
      </c>
      <c r="O125" s="73">
        <v>38</v>
      </c>
      <c r="P125" s="124">
        <f t="shared" si="2"/>
        <v>1.5833333333333333</v>
      </c>
      <c r="Q125" s="73">
        <f>O125-4</f>
        <v>34</v>
      </c>
      <c r="R125" s="73">
        <f t="shared" si="3"/>
        <v>1.4166666666666667</v>
      </c>
      <c r="S125" s="73"/>
      <c r="T125" s="117" t="s">
        <v>94</v>
      </c>
      <c r="U125" s="73">
        <v>2</v>
      </c>
      <c r="V125" s="117" t="s">
        <v>95</v>
      </c>
      <c r="W125" s="73">
        <v>4</v>
      </c>
      <c r="X125" s="73" t="s">
        <v>93</v>
      </c>
      <c r="Y125" s="73" t="s">
        <v>93</v>
      </c>
    </row>
    <row r="126" spans="1:25" s="121" customFormat="1">
      <c r="A126" s="115" t="s">
        <v>1029</v>
      </c>
      <c r="B126" s="116">
        <v>46113</v>
      </c>
      <c r="C126" s="116">
        <v>46142</v>
      </c>
      <c r="D126" s="91" t="s">
        <v>1027</v>
      </c>
      <c r="E126" s="117" t="s">
        <v>90</v>
      </c>
      <c r="F126" s="66" t="s">
        <v>1026</v>
      </c>
      <c r="G126" s="66"/>
      <c r="H126" s="118">
        <v>4</v>
      </c>
      <c r="I126" s="74" t="s">
        <v>91</v>
      </c>
      <c r="J126" s="74">
        <v>24</v>
      </c>
      <c r="K126" s="117" t="s">
        <v>92</v>
      </c>
      <c r="L126" s="117" t="s">
        <v>93</v>
      </c>
      <c r="M126" s="117" t="s">
        <v>93</v>
      </c>
      <c r="N126" s="117" t="s">
        <v>93</v>
      </c>
      <c r="O126" s="73">
        <v>69</v>
      </c>
      <c r="P126" s="124">
        <f t="shared" si="2"/>
        <v>2.875</v>
      </c>
      <c r="Q126" s="73">
        <f>O126-6</f>
        <v>63</v>
      </c>
      <c r="R126" s="73">
        <f t="shared" si="3"/>
        <v>2.625</v>
      </c>
      <c r="S126" s="73"/>
      <c r="T126" s="117" t="s">
        <v>94</v>
      </c>
      <c r="U126" s="73">
        <v>3</v>
      </c>
      <c r="V126" s="117" t="s">
        <v>95</v>
      </c>
      <c r="W126" s="73">
        <v>6</v>
      </c>
      <c r="X126" s="73" t="s">
        <v>93</v>
      </c>
      <c r="Y126" s="73" t="s">
        <v>93</v>
      </c>
    </row>
    <row r="127" spans="1:25" s="121" customFormat="1">
      <c r="A127" s="115" t="s">
        <v>1030</v>
      </c>
      <c r="B127" s="116">
        <v>46113</v>
      </c>
      <c r="C127" s="116">
        <v>46142</v>
      </c>
      <c r="D127" s="91" t="s">
        <v>1027</v>
      </c>
      <c r="E127" s="117" t="s">
        <v>90</v>
      </c>
      <c r="F127" s="66" t="s">
        <v>1026</v>
      </c>
      <c r="G127" s="66"/>
      <c r="H127" s="118">
        <v>4</v>
      </c>
      <c r="I127" s="74" t="s">
        <v>96</v>
      </c>
      <c r="J127" s="74">
        <v>1</v>
      </c>
      <c r="K127" s="120" t="s">
        <v>97</v>
      </c>
      <c r="L127" s="117" t="s">
        <v>93</v>
      </c>
      <c r="M127" s="117" t="s">
        <v>93</v>
      </c>
      <c r="N127" s="117" t="s">
        <v>93</v>
      </c>
      <c r="O127" s="73">
        <v>105</v>
      </c>
      <c r="P127" s="124">
        <f t="shared" si="2"/>
        <v>105</v>
      </c>
      <c r="Q127" s="73">
        <f>O127-15</f>
        <v>90</v>
      </c>
      <c r="R127" s="73">
        <f t="shared" si="3"/>
        <v>90</v>
      </c>
      <c r="S127" s="73"/>
      <c r="T127" s="120" t="s">
        <v>98</v>
      </c>
      <c r="U127" s="73">
        <v>5</v>
      </c>
      <c r="V127" s="123" t="s">
        <v>99</v>
      </c>
      <c r="W127" s="73">
        <v>10</v>
      </c>
      <c r="X127" s="73" t="s">
        <v>100</v>
      </c>
      <c r="Y127" s="73">
        <v>15</v>
      </c>
    </row>
    <row r="128" spans="1:25" s="121" customFormat="1">
      <c r="A128" s="115" t="s">
        <v>1031</v>
      </c>
      <c r="B128" s="116">
        <v>46113</v>
      </c>
      <c r="C128" s="116">
        <v>46142</v>
      </c>
      <c r="D128" s="91" t="s">
        <v>1027</v>
      </c>
      <c r="E128" s="117" t="s">
        <v>90</v>
      </c>
      <c r="F128" s="66" t="s">
        <v>1026</v>
      </c>
      <c r="G128" s="66"/>
      <c r="H128" s="118">
        <v>4</v>
      </c>
      <c r="I128" s="74" t="s">
        <v>96</v>
      </c>
      <c r="J128" s="74">
        <v>1</v>
      </c>
      <c r="K128" s="120" t="s">
        <v>101</v>
      </c>
      <c r="L128" s="117" t="s">
        <v>93</v>
      </c>
      <c r="M128" s="117" t="s">
        <v>93</v>
      </c>
      <c r="N128" s="117" t="s">
        <v>93</v>
      </c>
      <c r="O128" s="73">
        <v>200</v>
      </c>
      <c r="P128" s="124">
        <f t="shared" si="2"/>
        <v>200</v>
      </c>
      <c r="Q128" s="73">
        <f>O128-15</f>
        <v>185</v>
      </c>
      <c r="R128" s="73">
        <f t="shared" si="3"/>
        <v>185</v>
      </c>
      <c r="S128" s="73"/>
      <c r="T128" s="120" t="s">
        <v>98</v>
      </c>
      <c r="U128" s="73">
        <v>5</v>
      </c>
      <c r="V128" s="123" t="s">
        <v>99</v>
      </c>
      <c r="W128" s="73">
        <v>10</v>
      </c>
      <c r="X128" s="73" t="s">
        <v>100</v>
      </c>
      <c r="Y128" s="73">
        <v>15</v>
      </c>
    </row>
    <row r="129" spans="1:25" s="121" customFormat="1">
      <c r="A129" s="115" t="s">
        <v>492</v>
      </c>
      <c r="B129" s="116">
        <v>46113</v>
      </c>
      <c r="C129" s="116">
        <v>46142</v>
      </c>
      <c r="D129" s="91" t="s">
        <v>493</v>
      </c>
      <c r="E129" s="117" t="s">
        <v>90</v>
      </c>
      <c r="F129" s="66" t="s">
        <v>494</v>
      </c>
      <c r="G129" s="66"/>
      <c r="H129" s="118">
        <v>4.5</v>
      </c>
      <c r="I129" s="74" t="s">
        <v>96</v>
      </c>
      <c r="J129" s="74">
        <v>1</v>
      </c>
      <c r="K129" s="120" t="s">
        <v>97</v>
      </c>
      <c r="L129" s="117" t="s">
        <v>93</v>
      </c>
      <c r="M129" s="117" t="s">
        <v>93</v>
      </c>
      <c r="N129" s="117" t="s">
        <v>93</v>
      </c>
      <c r="O129" s="73">
        <v>75</v>
      </c>
      <c r="P129" s="119">
        <f t="shared" si="2"/>
        <v>75</v>
      </c>
      <c r="Q129" s="73">
        <f>O129-15</f>
        <v>60</v>
      </c>
      <c r="R129" s="73">
        <f t="shared" si="3"/>
        <v>60</v>
      </c>
      <c r="S129" s="73"/>
      <c r="T129" s="120" t="s">
        <v>98</v>
      </c>
      <c r="U129" s="73">
        <v>5</v>
      </c>
      <c r="V129" s="123" t="s">
        <v>99</v>
      </c>
      <c r="W129" s="73">
        <v>10</v>
      </c>
      <c r="X129" s="73" t="s">
        <v>100</v>
      </c>
      <c r="Y129" s="73">
        <v>15</v>
      </c>
    </row>
    <row r="130" spans="1:25" s="121" customFormat="1">
      <c r="A130" s="115" t="s">
        <v>495</v>
      </c>
      <c r="B130" s="116">
        <v>46113</v>
      </c>
      <c r="C130" s="116">
        <v>46142</v>
      </c>
      <c r="D130" s="91" t="s">
        <v>493</v>
      </c>
      <c r="E130" s="117" t="s">
        <v>90</v>
      </c>
      <c r="F130" s="66" t="s">
        <v>494</v>
      </c>
      <c r="G130" s="66"/>
      <c r="H130" s="118">
        <v>4.5</v>
      </c>
      <c r="I130" s="74" t="s">
        <v>96</v>
      </c>
      <c r="J130" s="74">
        <v>1</v>
      </c>
      <c r="K130" s="120" t="s">
        <v>101</v>
      </c>
      <c r="L130" s="117" t="s">
        <v>93</v>
      </c>
      <c r="M130" s="117" t="s">
        <v>93</v>
      </c>
      <c r="N130" s="117" t="s">
        <v>93</v>
      </c>
      <c r="O130" s="73">
        <v>130</v>
      </c>
      <c r="P130" s="119">
        <f t="shared" si="2"/>
        <v>130</v>
      </c>
      <c r="Q130" s="73">
        <f>O130-15</f>
        <v>115</v>
      </c>
      <c r="R130" s="73">
        <f t="shared" si="3"/>
        <v>115</v>
      </c>
      <c r="S130" s="73"/>
      <c r="T130" s="120" t="s">
        <v>98</v>
      </c>
      <c r="U130" s="73">
        <v>5</v>
      </c>
      <c r="V130" s="123" t="s">
        <v>99</v>
      </c>
      <c r="W130" s="73">
        <v>10</v>
      </c>
      <c r="X130" s="73" t="s">
        <v>100</v>
      </c>
      <c r="Y130" s="73">
        <v>15</v>
      </c>
    </row>
    <row r="131" spans="1:25" s="121" customFormat="1">
      <c r="A131" s="115" t="s">
        <v>939</v>
      </c>
      <c r="B131" s="116">
        <v>46113</v>
      </c>
      <c r="C131" s="116">
        <v>46142</v>
      </c>
      <c r="D131" s="91" t="s">
        <v>940</v>
      </c>
      <c r="E131" s="117" t="s">
        <v>90</v>
      </c>
      <c r="F131" s="66" t="s">
        <v>926</v>
      </c>
      <c r="G131" s="66"/>
      <c r="H131" s="118">
        <v>5.5</v>
      </c>
      <c r="I131" s="74" t="s">
        <v>91</v>
      </c>
      <c r="J131" s="74">
        <v>24</v>
      </c>
      <c r="K131" s="117" t="s">
        <v>92</v>
      </c>
      <c r="L131" s="117" t="s">
        <v>93</v>
      </c>
      <c r="M131" s="117" t="s">
        <v>93</v>
      </c>
      <c r="N131" s="117" t="s">
        <v>93</v>
      </c>
      <c r="O131" s="73">
        <v>66</v>
      </c>
      <c r="P131" s="119">
        <f t="shared" si="2"/>
        <v>2.75</v>
      </c>
      <c r="Q131" s="73">
        <f>O131-6</f>
        <v>60</v>
      </c>
      <c r="R131" s="73">
        <f t="shared" si="3"/>
        <v>2.5</v>
      </c>
      <c r="S131" s="73"/>
      <c r="T131" s="120" t="s">
        <v>94</v>
      </c>
      <c r="U131" s="73">
        <v>3</v>
      </c>
      <c r="V131" s="73" t="s">
        <v>95</v>
      </c>
      <c r="W131" s="73">
        <v>6</v>
      </c>
      <c r="X131" s="73" t="s">
        <v>93</v>
      </c>
      <c r="Y131" s="73" t="s">
        <v>93</v>
      </c>
    </row>
    <row r="132" spans="1:25" s="121" customFormat="1">
      <c r="A132" s="115" t="s">
        <v>942</v>
      </c>
      <c r="B132" s="116">
        <v>46113</v>
      </c>
      <c r="C132" s="116">
        <v>46142</v>
      </c>
      <c r="D132" s="91" t="s">
        <v>940</v>
      </c>
      <c r="E132" s="117" t="s">
        <v>90</v>
      </c>
      <c r="F132" s="66" t="s">
        <v>926</v>
      </c>
      <c r="G132" s="66"/>
      <c r="H132" s="118">
        <v>5.5</v>
      </c>
      <c r="I132" s="74" t="s">
        <v>96</v>
      </c>
      <c r="J132" s="74">
        <v>1</v>
      </c>
      <c r="K132" s="120" t="s">
        <v>97</v>
      </c>
      <c r="L132" s="117" t="s">
        <v>93</v>
      </c>
      <c r="M132" s="117" t="s">
        <v>93</v>
      </c>
      <c r="N132" s="117" t="s">
        <v>93</v>
      </c>
      <c r="O132" s="73">
        <v>95</v>
      </c>
      <c r="P132" s="119">
        <f t="shared" si="2"/>
        <v>95</v>
      </c>
      <c r="Q132" s="73">
        <f>O132-15</f>
        <v>80</v>
      </c>
      <c r="R132" s="73">
        <f t="shared" si="3"/>
        <v>80</v>
      </c>
      <c r="S132" s="73"/>
      <c r="T132" s="120" t="s">
        <v>98</v>
      </c>
      <c r="U132" s="73">
        <v>5</v>
      </c>
      <c r="V132" s="123" t="s">
        <v>99</v>
      </c>
      <c r="W132" s="73">
        <v>10</v>
      </c>
      <c r="X132" s="73" t="s">
        <v>100</v>
      </c>
      <c r="Y132" s="73">
        <v>15</v>
      </c>
    </row>
    <row r="133" spans="1:25" s="121" customFormat="1">
      <c r="A133" s="115" t="s">
        <v>943</v>
      </c>
      <c r="B133" s="116">
        <v>46113</v>
      </c>
      <c r="C133" s="116">
        <v>46142</v>
      </c>
      <c r="D133" s="91" t="s">
        <v>940</v>
      </c>
      <c r="E133" s="117" t="s">
        <v>90</v>
      </c>
      <c r="F133" s="66" t="s">
        <v>926</v>
      </c>
      <c r="G133" s="66"/>
      <c r="H133" s="118">
        <v>5.5</v>
      </c>
      <c r="I133" s="74" t="s">
        <v>96</v>
      </c>
      <c r="J133" s="74">
        <v>1</v>
      </c>
      <c r="K133" s="120" t="s">
        <v>101</v>
      </c>
      <c r="L133" s="117" t="s">
        <v>93</v>
      </c>
      <c r="M133" s="117" t="s">
        <v>93</v>
      </c>
      <c r="N133" s="117" t="s">
        <v>93</v>
      </c>
      <c r="O133" s="73">
        <v>185</v>
      </c>
      <c r="P133" s="119">
        <f t="shared" si="2"/>
        <v>185</v>
      </c>
      <c r="Q133" s="73">
        <f>O133-15</f>
        <v>170</v>
      </c>
      <c r="R133" s="73">
        <f t="shared" si="3"/>
        <v>170</v>
      </c>
      <c r="S133" s="73"/>
      <c r="T133" s="120" t="s">
        <v>98</v>
      </c>
      <c r="U133" s="73">
        <v>5</v>
      </c>
      <c r="V133" s="123" t="s">
        <v>99</v>
      </c>
      <c r="W133" s="73">
        <v>10</v>
      </c>
      <c r="X133" s="73" t="s">
        <v>100</v>
      </c>
      <c r="Y133" s="73">
        <v>15</v>
      </c>
    </row>
    <row r="134" spans="1:25" s="121" customFormat="1">
      <c r="A134" s="115" t="s">
        <v>184</v>
      </c>
      <c r="B134" s="116">
        <v>46113</v>
      </c>
      <c r="C134" s="116">
        <v>46142</v>
      </c>
      <c r="D134" s="91" t="s">
        <v>185</v>
      </c>
      <c r="E134" s="117" t="s">
        <v>90</v>
      </c>
      <c r="F134" s="66" t="s">
        <v>186</v>
      </c>
      <c r="G134" s="66"/>
      <c r="H134" s="118" t="s">
        <v>187</v>
      </c>
      <c r="I134" s="74" t="s">
        <v>91</v>
      </c>
      <c r="J134" s="74">
        <v>24</v>
      </c>
      <c r="K134" s="117" t="s">
        <v>110</v>
      </c>
      <c r="L134" s="117" t="s">
        <v>93</v>
      </c>
      <c r="M134" s="117" t="s">
        <v>93</v>
      </c>
      <c r="N134" s="117" t="s">
        <v>93</v>
      </c>
      <c r="O134" s="73">
        <v>38</v>
      </c>
      <c r="P134" s="124">
        <f t="shared" si="2"/>
        <v>1.5833333333333333</v>
      </c>
      <c r="Q134" s="73">
        <f>O134-4</f>
        <v>34</v>
      </c>
      <c r="R134" s="73">
        <f t="shared" si="3"/>
        <v>1.4166666666666667</v>
      </c>
      <c r="S134" s="73"/>
      <c r="T134" s="120" t="s">
        <v>111</v>
      </c>
      <c r="U134" s="73">
        <v>2</v>
      </c>
      <c r="V134" s="117" t="s">
        <v>94</v>
      </c>
      <c r="W134" s="73">
        <v>4</v>
      </c>
      <c r="X134" s="73" t="s">
        <v>93</v>
      </c>
      <c r="Y134" s="73" t="s">
        <v>93</v>
      </c>
    </row>
    <row r="135" spans="1:25" s="121" customFormat="1">
      <c r="A135" s="115" t="s">
        <v>188</v>
      </c>
      <c r="B135" s="116">
        <v>46113</v>
      </c>
      <c r="C135" s="116">
        <v>46142</v>
      </c>
      <c r="D135" s="91" t="s">
        <v>185</v>
      </c>
      <c r="E135" s="117" t="s">
        <v>90</v>
      </c>
      <c r="F135" s="66" t="s">
        <v>186</v>
      </c>
      <c r="G135" s="66"/>
      <c r="H135" s="118" t="s">
        <v>187</v>
      </c>
      <c r="I135" s="74" t="s">
        <v>91</v>
      </c>
      <c r="J135" s="74">
        <v>1</v>
      </c>
      <c r="K135" s="117" t="s">
        <v>92</v>
      </c>
      <c r="L135" s="117" t="s">
        <v>93</v>
      </c>
      <c r="M135" s="117" t="s">
        <v>93</v>
      </c>
      <c r="N135" s="117" t="s">
        <v>93</v>
      </c>
      <c r="O135" s="73">
        <v>69</v>
      </c>
      <c r="P135" s="124">
        <f t="shared" ref="P135:P198" si="4">O135/J135</f>
        <v>69</v>
      </c>
      <c r="Q135" s="73">
        <f>O135-6</f>
        <v>63</v>
      </c>
      <c r="R135" s="73">
        <f t="shared" ref="R135:R198" si="5">Q135/J135</f>
        <v>63</v>
      </c>
      <c r="S135" s="73"/>
      <c r="T135" s="117" t="s">
        <v>111</v>
      </c>
      <c r="U135" s="73">
        <v>3</v>
      </c>
      <c r="V135" s="117" t="s">
        <v>94</v>
      </c>
      <c r="W135" s="73">
        <v>6</v>
      </c>
      <c r="X135" s="73" t="s">
        <v>93</v>
      </c>
      <c r="Y135" s="73" t="s">
        <v>93</v>
      </c>
    </row>
    <row r="136" spans="1:25" s="121" customFormat="1">
      <c r="A136" s="115" t="s">
        <v>189</v>
      </c>
      <c r="B136" s="116">
        <v>46113</v>
      </c>
      <c r="C136" s="116">
        <v>46142</v>
      </c>
      <c r="D136" s="91" t="s">
        <v>185</v>
      </c>
      <c r="E136" s="117" t="s">
        <v>90</v>
      </c>
      <c r="F136" s="66" t="s">
        <v>186</v>
      </c>
      <c r="G136" s="66"/>
      <c r="H136" s="118" t="s">
        <v>187</v>
      </c>
      <c r="I136" s="74" t="s">
        <v>91</v>
      </c>
      <c r="J136" s="74">
        <v>24</v>
      </c>
      <c r="K136" s="117" t="s">
        <v>150</v>
      </c>
      <c r="L136" s="117" t="s">
        <v>93</v>
      </c>
      <c r="M136" s="117" t="s">
        <v>93</v>
      </c>
      <c r="N136" s="117" t="s">
        <v>93</v>
      </c>
      <c r="O136" s="127">
        <v>78</v>
      </c>
      <c r="P136" s="124">
        <f t="shared" si="4"/>
        <v>3.25</v>
      </c>
      <c r="Q136" s="73">
        <f>O136</f>
        <v>78</v>
      </c>
      <c r="R136" s="73">
        <f t="shared" si="5"/>
        <v>3.25</v>
      </c>
      <c r="S136" s="73"/>
      <c r="T136" s="73" t="s">
        <v>93</v>
      </c>
      <c r="U136" s="73" t="s">
        <v>93</v>
      </c>
      <c r="V136" s="73" t="s">
        <v>93</v>
      </c>
      <c r="W136" s="73" t="s">
        <v>93</v>
      </c>
      <c r="X136" s="73" t="s">
        <v>93</v>
      </c>
      <c r="Y136" s="73" t="s">
        <v>93</v>
      </c>
    </row>
    <row r="137" spans="1:25" s="121" customFormat="1">
      <c r="A137" s="115" t="s">
        <v>190</v>
      </c>
      <c r="B137" s="116">
        <v>46113</v>
      </c>
      <c r="C137" s="116">
        <v>46142</v>
      </c>
      <c r="D137" s="91" t="s">
        <v>185</v>
      </c>
      <c r="E137" s="117" t="s">
        <v>90</v>
      </c>
      <c r="F137" s="66" t="s">
        <v>186</v>
      </c>
      <c r="G137" s="66"/>
      <c r="H137" s="118" t="s">
        <v>187</v>
      </c>
      <c r="I137" s="74" t="s">
        <v>96</v>
      </c>
      <c r="J137" s="74">
        <v>1</v>
      </c>
      <c r="K137" s="120" t="s">
        <v>97</v>
      </c>
      <c r="L137" s="117" t="s">
        <v>93</v>
      </c>
      <c r="M137" s="117" t="s">
        <v>93</v>
      </c>
      <c r="N137" s="117" t="s">
        <v>93</v>
      </c>
      <c r="O137" s="73">
        <v>105</v>
      </c>
      <c r="P137" s="124">
        <f t="shared" si="4"/>
        <v>105</v>
      </c>
      <c r="Q137" s="73">
        <f>O137-15</f>
        <v>90</v>
      </c>
      <c r="R137" s="73">
        <f t="shared" si="5"/>
        <v>90</v>
      </c>
      <c r="S137" s="73"/>
      <c r="T137" s="120" t="s">
        <v>98</v>
      </c>
      <c r="U137" s="73">
        <v>5</v>
      </c>
      <c r="V137" s="123" t="s">
        <v>99</v>
      </c>
      <c r="W137" s="73">
        <v>10</v>
      </c>
      <c r="X137" s="73" t="s">
        <v>100</v>
      </c>
      <c r="Y137" s="73">
        <v>15</v>
      </c>
    </row>
    <row r="138" spans="1:25" s="121" customFormat="1">
      <c r="A138" s="115" t="s">
        <v>191</v>
      </c>
      <c r="B138" s="116">
        <v>46113</v>
      </c>
      <c r="C138" s="116">
        <v>46142</v>
      </c>
      <c r="D138" s="91" t="s">
        <v>185</v>
      </c>
      <c r="E138" s="117" t="s">
        <v>90</v>
      </c>
      <c r="F138" s="66" t="s">
        <v>186</v>
      </c>
      <c r="G138" s="66"/>
      <c r="H138" s="118" t="s">
        <v>187</v>
      </c>
      <c r="I138" s="74" t="s">
        <v>96</v>
      </c>
      <c r="J138" s="74">
        <v>1</v>
      </c>
      <c r="K138" s="120" t="s">
        <v>101</v>
      </c>
      <c r="L138" s="117" t="s">
        <v>93</v>
      </c>
      <c r="M138" s="117" t="s">
        <v>93</v>
      </c>
      <c r="N138" s="117" t="s">
        <v>93</v>
      </c>
      <c r="O138" s="73">
        <v>200</v>
      </c>
      <c r="P138" s="124">
        <f t="shared" si="4"/>
        <v>200</v>
      </c>
      <c r="Q138" s="73">
        <f>O138-15</f>
        <v>185</v>
      </c>
      <c r="R138" s="73">
        <f t="shared" si="5"/>
        <v>185</v>
      </c>
      <c r="S138" s="73"/>
      <c r="T138" s="120" t="s">
        <v>98</v>
      </c>
      <c r="U138" s="73">
        <v>5</v>
      </c>
      <c r="V138" s="123" t="s">
        <v>99</v>
      </c>
      <c r="W138" s="73">
        <v>10</v>
      </c>
      <c r="X138" s="73" t="s">
        <v>100</v>
      </c>
      <c r="Y138" s="73">
        <v>15</v>
      </c>
    </row>
    <row r="139" spans="1:25" s="121" customFormat="1">
      <c r="A139" s="115" t="s">
        <v>642</v>
      </c>
      <c r="B139" s="116">
        <v>46113</v>
      </c>
      <c r="C139" s="116">
        <v>46142</v>
      </c>
      <c r="D139" s="91" t="s">
        <v>643</v>
      </c>
      <c r="E139" s="117" t="s">
        <v>90</v>
      </c>
      <c r="F139" s="66" t="s">
        <v>644</v>
      </c>
      <c r="G139" s="66"/>
      <c r="H139" s="118">
        <v>4.7</v>
      </c>
      <c r="I139" s="74" t="s">
        <v>91</v>
      </c>
      <c r="J139" s="74">
        <v>24</v>
      </c>
      <c r="K139" s="117" t="s">
        <v>110</v>
      </c>
      <c r="L139" s="117" t="s">
        <v>93</v>
      </c>
      <c r="M139" s="117" t="s">
        <v>93</v>
      </c>
      <c r="N139" s="117" t="s">
        <v>93</v>
      </c>
      <c r="O139" s="73">
        <v>38</v>
      </c>
      <c r="P139" s="124">
        <f t="shared" si="4"/>
        <v>1.5833333333333333</v>
      </c>
      <c r="Q139" s="73">
        <f>O139-4</f>
        <v>34</v>
      </c>
      <c r="R139" s="73">
        <f t="shared" si="5"/>
        <v>1.4166666666666667</v>
      </c>
      <c r="S139" s="73"/>
      <c r="T139" s="120" t="s">
        <v>111</v>
      </c>
      <c r="U139" s="73">
        <v>2</v>
      </c>
      <c r="V139" s="117" t="s">
        <v>94</v>
      </c>
      <c r="W139" s="73">
        <v>4</v>
      </c>
      <c r="X139" s="73" t="s">
        <v>93</v>
      </c>
      <c r="Y139" s="73" t="s">
        <v>93</v>
      </c>
    </row>
    <row r="140" spans="1:25" s="121" customFormat="1">
      <c r="A140" s="122" t="s">
        <v>645</v>
      </c>
      <c r="B140" s="116">
        <v>46113</v>
      </c>
      <c r="C140" s="116">
        <v>46142</v>
      </c>
      <c r="D140" s="91" t="s">
        <v>643</v>
      </c>
      <c r="E140" s="117" t="s">
        <v>90</v>
      </c>
      <c r="F140" s="66" t="s">
        <v>644</v>
      </c>
      <c r="G140" s="66"/>
      <c r="H140" s="118">
        <v>4.7</v>
      </c>
      <c r="I140" s="74" t="s">
        <v>96</v>
      </c>
      <c r="J140" s="74">
        <v>1</v>
      </c>
      <c r="K140" s="120" t="s">
        <v>97</v>
      </c>
      <c r="L140" s="117" t="s">
        <v>93</v>
      </c>
      <c r="M140" s="117" t="s">
        <v>93</v>
      </c>
      <c r="N140" s="117" t="s">
        <v>93</v>
      </c>
      <c r="O140" s="73">
        <v>95</v>
      </c>
      <c r="P140" s="124">
        <f t="shared" si="4"/>
        <v>95</v>
      </c>
      <c r="Q140" s="73">
        <f>O140-15</f>
        <v>80</v>
      </c>
      <c r="R140" s="73">
        <f t="shared" si="5"/>
        <v>80</v>
      </c>
      <c r="S140" s="73"/>
      <c r="T140" s="120" t="s">
        <v>98</v>
      </c>
      <c r="U140" s="73">
        <v>5</v>
      </c>
      <c r="V140" s="123" t="s">
        <v>99</v>
      </c>
      <c r="W140" s="73">
        <v>10</v>
      </c>
      <c r="X140" s="73" t="s">
        <v>100</v>
      </c>
      <c r="Y140" s="73">
        <v>15</v>
      </c>
    </row>
    <row r="141" spans="1:25" s="121" customFormat="1">
      <c r="A141" s="122" t="s">
        <v>646</v>
      </c>
      <c r="B141" s="116">
        <v>46113</v>
      </c>
      <c r="C141" s="116">
        <v>46142</v>
      </c>
      <c r="D141" s="91" t="s">
        <v>643</v>
      </c>
      <c r="E141" s="117" t="s">
        <v>90</v>
      </c>
      <c r="F141" s="66" t="s">
        <v>644</v>
      </c>
      <c r="G141" s="66"/>
      <c r="H141" s="118">
        <v>4.7</v>
      </c>
      <c r="I141" s="74" t="s">
        <v>96</v>
      </c>
      <c r="J141" s="74">
        <v>1</v>
      </c>
      <c r="K141" s="120" t="s">
        <v>101</v>
      </c>
      <c r="L141" s="117" t="s">
        <v>93</v>
      </c>
      <c r="M141" s="117" t="s">
        <v>93</v>
      </c>
      <c r="N141" s="117" t="s">
        <v>93</v>
      </c>
      <c r="O141" s="73">
        <v>190</v>
      </c>
      <c r="P141" s="124">
        <f t="shared" si="4"/>
        <v>190</v>
      </c>
      <c r="Q141" s="73">
        <f>O141-15</f>
        <v>175</v>
      </c>
      <c r="R141" s="73">
        <f t="shared" si="5"/>
        <v>175</v>
      </c>
      <c r="S141" s="73"/>
      <c r="T141" s="120" t="s">
        <v>98</v>
      </c>
      <c r="U141" s="73">
        <v>5</v>
      </c>
      <c r="V141" s="123" t="s">
        <v>99</v>
      </c>
      <c r="W141" s="73">
        <v>10</v>
      </c>
      <c r="X141" s="73" t="s">
        <v>100</v>
      </c>
      <c r="Y141" s="73">
        <v>15</v>
      </c>
    </row>
    <row r="142" spans="1:25" s="121" customFormat="1">
      <c r="A142" s="115" t="s">
        <v>192</v>
      </c>
      <c r="B142" s="116">
        <v>46113</v>
      </c>
      <c r="C142" s="116">
        <v>46142</v>
      </c>
      <c r="D142" s="91" t="s">
        <v>193</v>
      </c>
      <c r="E142" s="117" t="s">
        <v>90</v>
      </c>
      <c r="F142" s="66" t="s">
        <v>194</v>
      </c>
      <c r="G142" s="66"/>
      <c r="H142" s="118">
        <v>4.5</v>
      </c>
      <c r="I142" s="74" t="s">
        <v>91</v>
      </c>
      <c r="J142" s="74">
        <v>24</v>
      </c>
      <c r="K142" s="117" t="s">
        <v>92</v>
      </c>
      <c r="L142" s="117" t="s">
        <v>93</v>
      </c>
      <c r="M142" s="117" t="s">
        <v>93</v>
      </c>
      <c r="N142" s="117" t="s">
        <v>93</v>
      </c>
      <c r="O142" s="73">
        <v>66</v>
      </c>
      <c r="P142" s="124">
        <f t="shared" si="4"/>
        <v>2.75</v>
      </c>
      <c r="Q142" s="73">
        <f>O142-6</f>
        <v>60</v>
      </c>
      <c r="R142" s="73">
        <f t="shared" si="5"/>
        <v>2.5</v>
      </c>
      <c r="S142" s="73"/>
      <c r="T142" s="120" t="s">
        <v>94</v>
      </c>
      <c r="U142" s="73">
        <v>3</v>
      </c>
      <c r="V142" s="73" t="s">
        <v>95</v>
      </c>
      <c r="W142" s="73">
        <v>6</v>
      </c>
      <c r="X142" s="73" t="s">
        <v>93</v>
      </c>
      <c r="Y142" s="73" t="s">
        <v>93</v>
      </c>
    </row>
    <row r="143" spans="1:25" s="121" customFormat="1">
      <c r="A143" s="115" t="s">
        <v>195</v>
      </c>
      <c r="B143" s="116">
        <v>46113</v>
      </c>
      <c r="C143" s="116">
        <v>46142</v>
      </c>
      <c r="D143" s="91" t="s">
        <v>193</v>
      </c>
      <c r="E143" s="117" t="s">
        <v>90</v>
      </c>
      <c r="F143" s="66" t="s">
        <v>194</v>
      </c>
      <c r="G143" s="66"/>
      <c r="H143" s="118">
        <v>4.5</v>
      </c>
      <c r="I143" s="74" t="s">
        <v>96</v>
      </c>
      <c r="J143" s="74">
        <v>1</v>
      </c>
      <c r="K143" s="120" t="s">
        <v>97</v>
      </c>
      <c r="L143" s="117" t="s">
        <v>93</v>
      </c>
      <c r="M143" s="117" t="s">
        <v>93</v>
      </c>
      <c r="N143" s="117" t="s">
        <v>93</v>
      </c>
      <c r="O143" s="73">
        <v>105</v>
      </c>
      <c r="P143" s="124">
        <f t="shared" si="4"/>
        <v>105</v>
      </c>
      <c r="Q143" s="73">
        <f>O143-15</f>
        <v>90</v>
      </c>
      <c r="R143" s="73">
        <f t="shared" si="5"/>
        <v>90</v>
      </c>
      <c r="S143" s="73"/>
      <c r="T143" s="120" t="s">
        <v>98</v>
      </c>
      <c r="U143" s="73">
        <v>5</v>
      </c>
      <c r="V143" s="123" t="s">
        <v>99</v>
      </c>
      <c r="W143" s="73">
        <v>10</v>
      </c>
      <c r="X143" s="73" t="s">
        <v>100</v>
      </c>
      <c r="Y143" s="73">
        <v>15</v>
      </c>
    </row>
    <row r="144" spans="1:25" s="121" customFormat="1">
      <c r="A144" s="115" t="s">
        <v>196</v>
      </c>
      <c r="B144" s="116">
        <v>46113</v>
      </c>
      <c r="C144" s="116">
        <v>46142</v>
      </c>
      <c r="D144" s="91" t="s">
        <v>193</v>
      </c>
      <c r="E144" s="117" t="s">
        <v>90</v>
      </c>
      <c r="F144" s="66" t="s">
        <v>194</v>
      </c>
      <c r="G144" s="66"/>
      <c r="H144" s="118">
        <v>4.5</v>
      </c>
      <c r="I144" s="74" t="s">
        <v>96</v>
      </c>
      <c r="J144" s="74">
        <v>1</v>
      </c>
      <c r="K144" s="120" t="s">
        <v>101</v>
      </c>
      <c r="L144" s="117" t="s">
        <v>93</v>
      </c>
      <c r="M144" s="117" t="s">
        <v>93</v>
      </c>
      <c r="N144" s="117" t="s">
        <v>93</v>
      </c>
      <c r="O144" s="73">
        <v>195</v>
      </c>
      <c r="P144" s="124">
        <f t="shared" si="4"/>
        <v>195</v>
      </c>
      <c r="Q144" s="73">
        <f>O144-15</f>
        <v>180</v>
      </c>
      <c r="R144" s="73">
        <f t="shared" si="5"/>
        <v>180</v>
      </c>
      <c r="S144" s="73"/>
      <c r="T144" s="120" t="s">
        <v>98</v>
      </c>
      <c r="U144" s="73">
        <v>5</v>
      </c>
      <c r="V144" s="123" t="s">
        <v>99</v>
      </c>
      <c r="W144" s="73">
        <v>10</v>
      </c>
      <c r="X144" s="73" t="s">
        <v>100</v>
      </c>
      <c r="Y144" s="73">
        <v>15</v>
      </c>
    </row>
    <row r="145" spans="1:25" s="121" customFormat="1">
      <c r="A145" s="115" t="s">
        <v>944</v>
      </c>
      <c r="B145" s="116">
        <v>46113</v>
      </c>
      <c r="C145" s="116">
        <v>46142</v>
      </c>
      <c r="D145" s="91" t="s">
        <v>941</v>
      </c>
      <c r="E145" s="117" t="s">
        <v>90</v>
      </c>
      <c r="F145" s="66" t="s">
        <v>927</v>
      </c>
      <c r="G145" s="66"/>
      <c r="H145" s="118">
        <v>5.7</v>
      </c>
      <c r="I145" s="74" t="s">
        <v>91</v>
      </c>
      <c r="J145" s="74">
        <v>24</v>
      </c>
      <c r="K145" s="117" t="s">
        <v>92</v>
      </c>
      <c r="L145" s="117" t="s">
        <v>93</v>
      </c>
      <c r="M145" s="117" t="s">
        <v>93</v>
      </c>
      <c r="N145" s="117" t="s">
        <v>93</v>
      </c>
      <c r="O145" s="73">
        <v>87</v>
      </c>
      <c r="P145" s="119">
        <f t="shared" si="4"/>
        <v>3.625</v>
      </c>
      <c r="Q145" s="73">
        <f>O145-6</f>
        <v>81</v>
      </c>
      <c r="R145" s="73">
        <f t="shared" si="5"/>
        <v>3.375</v>
      </c>
      <c r="S145" s="73"/>
      <c r="T145" s="120" t="s">
        <v>94</v>
      </c>
      <c r="U145" s="73">
        <v>3</v>
      </c>
      <c r="V145" s="73" t="s">
        <v>95</v>
      </c>
      <c r="W145" s="73">
        <v>6</v>
      </c>
      <c r="X145" s="73" t="s">
        <v>93</v>
      </c>
      <c r="Y145" s="73" t="s">
        <v>93</v>
      </c>
    </row>
    <row r="146" spans="1:25" s="121" customFormat="1">
      <c r="A146" s="115" t="s">
        <v>945</v>
      </c>
      <c r="B146" s="116">
        <v>46113</v>
      </c>
      <c r="C146" s="116">
        <v>46142</v>
      </c>
      <c r="D146" s="91" t="s">
        <v>941</v>
      </c>
      <c r="E146" s="117" t="s">
        <v>90</v>
      </c>
      <c r="F146" s="66" t="s">
        <v>927</v>
      </c>
      <c r="G146" s="66"/>
      <c r="H146" s="118">
        <v>5.7</v>
      </c>
      <c r="I146" s="74" t="s">
        <v>96</v>
      </c>
      <c r="J146" s="74">
        <v>1</v>
      </c>
      <c r="K146" s="120" t="s">
        <v>97</v>
      </c>
      <c r="L146" s="117" t="s">
        <v>93</v>
      </c>
      <c r="M146" s="117" t="s">
        <v>93</v>
      </c>
      <c r="N146" s="117" t="s">
        <v>93</v>
      </c>
      <c r="O146" s="73">
        <v>145</v>
      </c>
      <c r="P146" s="119">
        <f t="shared" si="4"/>
        <v>145</v>
      </c>
      <c r="Q146" s="73">
        <f>O146-15</f>
        <v>130</v>
      </c>
      <c r="R146" s="73">
        <f t="shared" si="5"/>
        <v>130</v>
      </c>
      <c r="S146" s="73"/>
      <c r="T146" s="120" t="s">
        <v>98</v>
      </c>
      <c r="U146" s="73">
        <v>5</v>
      </c>
      <c r="V146" s="123" t="s">
        <v>99</v>
      </c>
      <c r="W146" s="73">
        <v>10</v>
      </c>
      <c r="X146" s="73" t="s">
        <v>100</v>
      </c>
      <c r="Y146" s="73">
        <v>15</v>
      </c>
    </row>
    <row r="147" spans="1:25" s="121" customFormat="1">
      <c r="A147" s="115" t="s">
        <v>946</v>
      </c>
      <c r="B147" s="116">
        <v>46113</v>
      </c>
      <c r="C147" s="116">
        <v>46142</v>
      </c>
      <c r="D147" s="91" t="s">
        <v>941</v>
      </c>
      <c r="E147" s="117" t="s">
        <v>90</v>
      </c>
      <c r="F147" s="66" t="s">
        <v>927</v>
      </c>
      <c r="G147" s="66"/>
      <c r="H147" s="118">
        <v>5.7</v>
      </c>
      <c r="I147" s="74" t="s">
        <v>96</v>
      </c>
      <c r="J147" s="74">
        <v>1</v>
      </c>
      <c r="K147" s="120" t="s">
        <v>101</v>
      </c>
      <c r="L147" s="117" t="s">
        <v>93</v>
      </c>
      <c r="M147" s="117" t="s">
        <v>93</v>
      </c>
      <c r="N147" s="117" t="s">
        <v>93</v>
      </c>
      <c r="O147" s="73">
        <v>260</v>
      </c>
      <c r="P147" s="119">
        <f t="shared" si="4"/>
        <v>260</v>
      </c>
      <c r="Q147" s="73">
        <f>O147-15</f>
        <v>245</v>
      </c>
      <c r="R147" s="73">
        <f t="shared" si="5"/>
        <v>245</v>
      </c>
      <c r="S147" s="73"/>
      <c r="T147" s="120" t="s">
        <v>98</v>
      </c>
      <c r="U147" s="73">
        <v>5</v>
      </c>
      <c r="V147" s="123" t="s">
        <v>99</v>
      </c>
      <c r="W147" s="73">
        <v>10</v>
      </c>
      <c r="X147" s="73" t="s">
        <v>100</v>
      </c>
      <c r="Y147" s="73">
        <v>15</v>
      </c>
    </row>
    <row r="148" spans="1:25" s="121" customFormat="1">
      <c r="A148" s="115" t="s">
        <v>197</v>
      </c>
      <c r="B148" s="116">
        <v>46113</v>
      </c>
      <c r="C148" s="116">
        <v>46142</v>
      </c>
      <c r="D148" s="91" t="s">
        <v>198</v>
      </c>
      <c r="E148" s="117" t="s">
        <v>90</v>
      </c>
      <c r="F148" s="66" t="s">
        <v>199</v>
      </c>
      <c r="G148" s="66"/>
      <c r="H148" s="118">
        <v>4.5</v>
      </c>
      <c r="I148" s="74" t="s">
        <v>96</v>
      </c>
      <c r="J148" s="74">
        <v>1</v>
      </c>
      <c r="K148" s="120" t="s">
        <v>97</v>
      </c>
      <c r="L148" s="117" t="s">
        <v>93</v>
      </c>
      <c r="M148" s="117" t="s">
        <v>93</v>
      </c>
      <c r="N148" s="117" t="s">
        <v>93</v>
      </c>
      <c r="O148" s="73">
        <v>75</v>
      </c>
      <c r="P148" s="124">
        <f t="shared" si="4"/>
        <v>75</v>
      </c>
      <c r="Q148" s="73">
        <f>O148-15</f>
        <v>60</v>
      </c>
      <c r="R148" s="73">
        <f t="shared" si="5"/>
        <v>60</v>
      </c>
      <c r="S148" s="73"/>
      <c r="T148" s="120" t="s">
        <v>98</v>
      </c>
      <c r="U148" s="73">
        <v>5</v>
      </c>
      <c r="V148" s="123" t="s">
        <v>99</v>
      </c>
      <c r="W148" s="73">
        <v>10</v>
      </c>
      <c r="X148" s="73" t="s">
        <v>100</v>
      </c>
      <c r="Y148" s="73">
        <v>15</v>
      </c>
    </row>
    <row r="149" spans="1:25" s="121" customFormat="1">
      <c r="A149" s="115" t="s">
        <v>200</v>
      </c>
      <c r="B149" s="116">
        <v>46113</v>
      </c>
      <c r="C149" s="116">
        <v>46142</v>
      </c>
      <c r="D149" s="91" t="s">
        <v>198</v>
      </c>
      <c r="E149" s="117" t="s">
        <v>90</v>
      </c>
      <c r="F149" s="66" t="s">
        <v>199</v>
      </c>
      <c r="G149" s="66"/>
      <c r="H149" s="118">
        <v>4.5</v>
      </c>
      <c r="I149" s="74" t="s">
        <v>96</v>
      </c>
      <c r="J149" s="74">
        <v>1</v>
      </c>
      <c r="K149" s="120" t="s">
        <v>101</v>
      </c>
      <c r="L149" s="117" t="s">
        <v>93</v>
      </c>
      <c r="M149" s="117" t="s">
        <v>93</v>
      </c>
      <c r="N149" s="117" t="s">
        <v>93</v>
      </c>
      <c r="O149" s="73">
        <v>130</v>
      </c>
      <c r="P149" s="124">
        <f t="shared" si="4"/>
        <v>130</v>
      </c>
      <c r="Q149" s="73">
        <f>O149-15</f>
        <v>115</v>
      </c>
      <c r="R149" s="73">
        <f t="shared" si="5"/>
        <v>115</v>
      </c>
      <c r="S149" s="73"/>
      <c r="T149" s="120" t="s">
        <v>98</v>
      </c>
      <c r="U149" s="73">
        <v>5</v>
      </c>
      <c r="V149" s="123" t="s">
        <v>99</v>
      </c>
      <c r="W149" s="73">
        <v>10</v>
      </c>
      <c r="X149" s="73" t="s">
        <v>100</v>
      </c>
      <c r="Y149" s="73">
        <v>15</v>
      </c>
    </row>
    <row r="150" spans="1:25" s="121" customFormat="1">
      <c r="A150" s="115" t="s">
        <v>201</v>
      </c>
      <c r="B150" s="116">
        <v>46113</v>
      </c>
      <c r="C150" s="116">
        <v>46142</v>
      </c>
      <c r="D150" s="91" t="s">
        <v>202</v>
      </c>
      <c r="E150" s="117" t="s">
        <v>90</v>
      </c>
      <c r="F150" s="66" t="s">
        <v>203</v>
      </c>
      <c r="G150" s="66"/>
      <c r="H150" s="118">
        <v>5</v>
      </c>
      <c r="I150" s="74" t="s">
        <v>96</v>
      </c>
      <c r="J150" s="74">
        <v>1</v>
      </c>
      <c r="K150" s="120" t="s">
        <v>101</v>
      </c>
      <c r="L150" s="117" t="s">
        <v>93</v>
      </c>
      <c r="M150" s="117" t="s">
        <v>93</v>
      </c>
      <c r="N150" s="117" t="s">
        <v>93</v>
      </c>
      <c r="O150" s="73">
        <v>130</v>
      </c>
      <c r="P150" s="124">
        <f t="shared" si="4"/>
        <v>130</v>
      </c>
      <c r="Q150" s="73">
        <f>O150-15</f>
        <v>115</v>
      </c>
      <c r="R150" s="73">
        <f t="shared" si="5"/>
        <v>115</v>
      </c>
      <c r="S150" s="73"/>
      <c r="T150" s="120" t="s">
        <v>98</v>
      </c>
      <c r="U150" s="73">
        <v>5</v>
      </c>
      <c r="V150" s="123" t="s">
        <v>99</v>
      </c>
      <c r="W150" s="73">
        <v>10</v>
      </c>
      <c r="X150" s="73" t="s">
        <v>100</v>
      </c>
      <c r="Y150" s="73">
        <v>15</v>
      </c>
    </row>
    <row r="151" spans="1:25" s="121" customFormat="1" ht="15.75" customHeight="1">
      <c r="A151" s="115" t="s">
        <v>204</v>
      </c>
      <c r="B151" s="116">
        <v>46113</v>
      </c>
      <c r="C151" s="116">
        <v>46142</v>
      </c>
      <c r="D151" s="91" t="s">
        <v>205</v>
      </c>
      <c r="E151" s="117" t="s">
        <v>90</v>
      </c>
      <c r="F151" s="117" t="s">
        <v>206</v>
      </c>
      <c r="G151" s="117"/>
      <c r="H151" s="118">
        <v>8</v>
      </c>
      <c r="I151" s="74" t="s">
        <v>91</v>
      </c>
      <c r="J151" s="74">
        <v>24</v>
      </c>
      <c r="K151" s="117" t="s">
        <v>92</v>
      </c>
      <c r="L151" s="117" t="s">
        <v>93</v>
      </c>
      <c r="M151" s="117" t="s">
        <v>93</v>
      </c>
      <c r="N151" s="117" t="s">
        <v>93</v>
      </c>
      <c r="O151" s="73">
        <v>84</v>
      </c>
      <c r="P151" s="124">
        <f t="shared" si="4"/>
        <v>3.5</v>
      </c>
      <c r="Q151" s="73">
        <f>O151-6</f>
        <v>78</v>
      </c>
      <c r="R151" s="73">
        <f t="shared" si="5"/>
        <v>3.25</v>
      </c>
      <c r="S151" s="73"/>
      <c r="T151" s="120" t="s">
        <v>94</v>
      </c>
      <c r="U151" s="73">
        <v>3</v>
      </c>
      <c r="V151" s="73" t="s">
        <v>95</v>
      </c>
      <c r="W151" s="73">
        <v>6</v>
      </c>
      <c r="X151" s="73" t="s">
        <v>93</v>
      </c>
      <c r="Y151" s="73" t="s">
        <v>93</v>
      </c>
    </row>
    <row r="152" spans="1:25" s="121" customFormat="1" ht="15.75" customHeight="1">
      <c r="A152" s="115" t="s">
        <v>207</v>
      </c>
      <c r="B152" s="116">
        <v>46113</v>
      </c>
      <c r="C152" s="116">
        <v>46142</v>
      </c>
      <c r="D152" s="91" t="s">
        <v>205</v>
      </c>
      <c r="E152" s="117" t="s">
        <v>90</v>
      </c>
      <c r="F152" s="117" t="s">
        <v>206</v>
      </c>
      <c r="G152" s="117"/>
      <c r="H152" s="118">
        <v>8</v>
      </c>
      <c r="I152" s="74" t="s">
        <v>96</v>
      </c>
      <c r="J152" s="74">
        <v>1</v>
      </c>
      <c r="K152" s="120" t="s">
        <v>97</v>
      </c>
      <c r="L152" s="117" t="s">
        <v>93</v>
      </c>
      <c r="M152" s="117" t="s">
        <v>93</v>
      </c>
      <c r="N152" s="117" t="s">
        <v>93</v>
      </c>
      <c r="O152" s="73">
        <v>145</v>
      </c>
      <c r="P152" s="124">
        <f t="shared" si="4"/>
        <v>145</v>
      </c>
      <c r="Q152" s="73">
        <f>O152-15</f>
        <v>130</v>
      </c>
      <c r="R152" s="73">
        <f t="shared" si="5"/>
        <v>130</v>
      </c>
      <c r="S152" s="73"/>
      <c r="T152" s="120" t="s">
        <v>98</v>
      </c>
      <c r="U152" s="73">
        <v>5</v>
      </c>
      <c r="V152" s="123" t="s">
        <v>99</v>
      </c>
      <c r="W152" s="73">
        <v>10</v>
      </c>
      <c r="X152" s="73" t="s">
        <v>100</v>
      </c>
      <c r="Y152" s="73">
        <v>15</v>
      </c>
    </row>
    <row r="153" spans="1:25" s="121" customFormat="1" ht="15.75" customHeight="1">
      <c r="A153" s="115" t="s">
        <v>208</v>
      </c>
      <c r="B153" s="116">
        <v>46113</v>
      </c>
      <c r="C153" s="116">
        <v>46142</v>
      </c>
      <c r="D153" s="91" t="s">
        <v>205</v>
      </c>
      <c r="E153" s="117" t="s">
        <v>90</v>
      </c>
      <c r="F153" s="117" t="s">
        <v>206</v>
      </c>
      <c r="G153" s="117"/>
      <c r="H153" s="118">
        <v>8</v>
      </c>
      <c r="I153" s="74" t="s">
        <v>96</v>
      </c>
      <c r="J153" s="74">
        <v>1</v>
      </c>
      <c r="K153" s="120" t="s">
        <v>101</v>
      </c>
      <c r="L153" s="117" t="s">
        <v>93</v>
      </c>
      <c r="M153" s="117" t="s">
        <v>93</v>
      </c>
      <c r="N153" s="117" t="s">
        <v>93</v>
      </c>
      <c r="O153" s="73">
        <v>260</v>
      </c>
      <c r="P153" s="124">
        <f t="shared" si="4"/>
        <v>260</v>
      </c>
      <c r="Q153" s="73">
        <f>O153-15</f>
        <v>245</v>
      </c>
      <c r="R153" s="73">
        <f t="shared" si="5"/>
        <v>245</v>
      </c>
      <c r="S153" s="73"/>
      <c r="T153" s="120" t="s">
        <v>98</v>
      </c>
      <c r="U153" s="73">
        <v>5</v>
      </c>
      <c r="V153" s="123" t="s">
        <v>99</v>
      </c>
      <c r="W153" s="73">
        <v>10</v>
      </c>
      <c r="X153" s="73" t="s">
        <v>100</v>
      </c>
      <c r="Y153" s="73">
        <v>15</v>
      </c>
    </row>
    <row r="154" spans="1:25" s="121" customFormat="1" ht="15.75" customHeight="1">
      <c r="A154" s="115" t="s">
        <v>209</v>
      </c>
      <c r="B154" s="116">
        <v>46113</v>
      </c>
      <c r="C154" s="116">
        <v>46142</v>
      </c>
      <c r="D154" s="91" t="s">
        <v>210</v>
      </c>
      <c r="E154" s="117" t="s">
        <v>90</v>
      </c>
      <c r="F154" s="66" t="s">
        <v>211</v>
      </c>
      <c r="G154" s="66"/>
      <c r="H154" s="118">
        <v>6</v>
      </c>
      <c r="I154" s="74" t="s">
        <v>91</v>
      </c>
      <c r="J154" s="74">
        <v>24</v>
      </c>
      <c r="K154" s="117" t="s">
        <v>110</v>
      </c>
      <c r="L154" s="117" t="s">
        <v>93</v>
      </c>
      <c r="M154" s="117" t="s">
        <v>93</v>
      </c>
      <c r="N154" s="117" t="s">
        <v>93</v>
      </c>
      <c r="O154" s="73">
        <v>38</v>
      </c>
      <c r="P154" s="124">
        <f t="shared" si="4"/>
        <v>1.5833333333333333</v>
      </c>
      <c r="Q154" s="73">
        <f>O154-4</f>
        <v>34</v>
      </c>
      <c r="R154" s="73">
        <f t="shared" si="5"/>
        <v>1.4166666666666667</v>
      </c>
      <c r="S154" s="73"/>
      <c r="T154" s="120" t="s">
        <v>111</v>
      </c>
      <c r="U154" s="73">
        <v>2</v>
      </c>
      <c r="V154" s="117" t="s">
        <v>94</v>
      </c>
      <c r="W154" s="73">
        <v>4</v>
      </c>
      <c r="X154" s="73" t="s">
        <v>93</v>
      </c>
      <c r="Y154" s="73" t="s">
        <v>93</v>
      </c>
    </row>
    <row r="155" spans="1:25" s="121" customFormat="1">
      <c r="A155" s="115" t="s">
        <v>212</v>
      </c>
      <c r="B155" s="116">
        <v>46113</v>
      </c>
      <c r="C155" s="116">
        <v>46142</v>
      </c>
      <c r="D155" s="91" t="s">
        <v>210</v>
      </c>
      <c r="E155" s="117" t="s">
        <v>90</v>
      </c>
      <c r="F155" s="66" t="s">
        <v>211</v>
      </c>
      <c r="G155" s="66"/>
      <c r="H155" s="118">
        <v>6</v>
      </c>
      <c r="I155" s="74" t="s">
        <v>91</v>
      </c>
      <c r="J155" s="74">
        <v>24</v>
      </c>
      <c r="K155" s="117" t="s">
        <v>92</v>
      </c>
      <c r="L155" s="117" t="s">
        <v>93</v>
      </c>
      <c r="M155" s="117" t="s">
        <v>93</v>
      </c>
      <c r="N155" s="117" t="s">
        <v>93</v>
      </c>
      <c r="O155" s="73">
        <v>69</v>
      </c>
      <c r="P155" s="124">
        <f t="shared" si="4"/>
        <v>2.875</v>
      </c>
      <c r="Q155" s="73">
        <f>O155-6</f>
        <v>63</v>
      </c>
      <c r="R155" s="73">
        <f t="shared" si="5"/>
        <v>2.625</v>
      </c>
      <c r="S155" s="73"/>
      <c r="T155" s="117" t="s">
        <v>111</v>
      </c>
      <c r="U155" s="73">
        <v>3</v>
      </c>
      <c r="V155" s="117" t="s">
        <v>94</v>
      </c>
      <c r="W155" s="73">
        <v>6</v>
      </c>
      <c r="X155" s="73" t="s">
        <v>93</v>
      </c>
      <c r="Y155" s="73" t="s">
        <v>93</v>
      </c>
    </row>
    <row r="156" spans="1:25" s="121" customFormat="1" ht="15.75" customHeight="1">
      <c r="A156" s="115" t="s">
        <v>213</v>
      </c>
      <c r="B156" s="116">
        <v>46113</v>
      </c>
      <c r="C156" s="116">
        <v>46142</v>
      </c>
      <c r="D156" s="91" t="s">
        <v>210</v>
      </c>
      <c r="E156" s="117" t="s">
        <v>90</v>
      </c>
      <c r="F156" s="66" t="s">
        <v>211</v>
      </c>
      <c r="G156" s="66"/>
      <c r="H156" s="118">
        <v>6</v>
      </c>
      <c r="I156" s="74" t="s">
        <v>96</v>
      </c>
      <c r="J156" s="74">
        <v>1</v>
      </c>
      <c r="K156" s="120" t="s">
        <v>97</v>
      </c>
      <c r="L156" s="117" t="s">
        <v>93</v>
      </c>
      <c r="M156" s="117" t="s">
        <v>93</v>
      </c>
      <c r="N156" s="117" t="s">
        <v>93</v>
      </c>
      <c r="O156" s="73">
        <v>105</v>
      </c>
      <c r="P156" s="124">
        <f t="shared" si="4"/>
        <v>105</v>
      </c>
      <c r="Q156" s="73">
        <f>O156-15</f>
        <v>90</v>
      </c>
      <c r="R156" s="73">
        <f t="shared" si="5"/>
        <v>90</v>
      </c>
      <c r="S156" s="73"/>
      <c r="T156" s="120" t="s">
        <v>98</v>
      </c>
      <c r="U156" s="73">
        <v>5</v>
      </c>
      <c r="V156" s="123" t="s">
        <v>99</v>
      </c>
      <c r="W156" s="73">
        <v>10</v>
      </c>
      <c r="X156" s="73" t="s">
        <v>100</v>
      </c>
      <c r="Y156" s="73">
        <v>15</v>
      </c>
    </row>
    <row r="157" spans="1:25" s="121" customFormat="1" ht="15.75" customHeight="1">
      <c r="A157" s="115" t="s">
        <v>214</v>
      </c>
      <c r="B157" s="116">
        <v>46113</v>
      </c>
      <c r="C157" s="116">
        <v>46142</v>
      </c>
      <c r="D157" s="91" t="s">
        <v>210</v>
      </c>
      <c r="E157" s="117" t="s">
        <v>90</v>
      </c>
      <c r="F157" s="66" t="s">
        <v>211</v>
      </c>
      <c r="G157" s="66"/>
      <c r="H157" s="118">
        <v>6</v>
      </c>
      <c r="I157" s="74" t="s">
        <v>96</v>
      </c>
      <c r="J157" s="74">
        <v>1</v>
      </c>
      <c r="K157" s="120" t="s">
        <v>101</v>
      </c>
      <c r="L157" s="117" t="s">
        <v>93</v>
      </c>
      <c r="M157" s="117" t="s">
        <v>93</v>
      </c>
      <c r="N157" s="117" t="s">
        <v>93</v>
      </c>
      <c r="O157" s="73">
        <v>210</v>
      </c>
      <c r="P157" s="124">
        <f t="shared" si="4"/>
        <v>210</v>
      </c>
      <c r="Q157" s="73">
        <f>O157-15</f>
        <v>195</v>
      </c>
      <c r="R157" s="73">
        <f t="shared" si="5"/>
        <v>195</v>
      </c>
      <c r="S157" s="73"/>
      <c r="T157" s="120" t="s">
        <v>98</v>
      </c>
      <c r="U157" s="73">
        <v>5</v>
      </c>
      <c r="V157" s="123" t="s">
        <v>99</v>
      </c>
      <c r="W157" s="73">
        <v>10</v>
      </c>
      <c r="X157" s="73" t="s">
        <v>100</v>
      </c>
      <c r="Y157" s="73">
        <v>15</v>
      </c>
    </row>
    <row r="158" spans="1:25" s="121" customFormat="1" ht="15.75" customHeight="1">
      <c r="A158" s="122" t="s">
        <v>616</v>
      </c>
      <c r="B158" s="116">
        <v>46113</v>
      </c>
      <c r="C158" s="116">
        <v>46142</v>
      </c>
      <c r="D158" s="91" t="s">
        <v>704</v>
      </c>
      <c r="E158" s="117" t="s">
        <v>90</v>
      </c>
      <c r="F158" s="66" t="s">
        <v>617</v>
      </c>
      <c r="G158" s="66"/>
      <c r="H158" s="118">
        <v>7.5</v>
      </c>
      <c r="I158" s="74" t="s">
        <v>91</v>
      </c>
      <c r="J158" s="74">
        <v>24</v>
      </c>
      <c r="K158" s="117" t="s">
        <v>92</v>
      </c>
      <c r="L158" s="117" t="s">
        <v>93</v>
      </c>
      <c r="M158" s="117" t="s">
        <v>93</v>
      </c>
      <c r="N158" s="117" t="s">
        <v>93</v>
      </c>
      <c r="O158" s="73">
        <v>72</v>
      </c>
      <c r="P158" s="119">
        <f t="shared" si="4"/>
        <v>3</v>
      </c>
      <c r="Q158" s="73">
        <f>O158-6</f>
        <v>66</v>
      </c>
      <c r="R158" s="73">
        <f t="shared" si="5"/>
        <v>2.75</v>
      </c>
      <c r="S158" s="73"/>
      <c r="T158" s="120" t="s">
        <v>94</v>
      </c>
      <c r="U158" s="73">
        <v>3</v>
      </c>
      <c r="V158" s="73" t="s">
        <v>95</v>
      </c>
      <c r="W158" s="73">
        <v>6</v>
      </c>
      <c r="X158" s="73" t="s">
        <v>93</v>
      </c>
      <c r="Y158" s="73" t="s">
        <v>93</v>
      </c>
    </row>
    <row r="159" spans="1:25" s="121" customFormat="1" ht="15.75" customHeight="1">
      <c r="A159" s="122" t="s">
        <v>618</v>
      </c>
      <c r="B159" s="116">
        <v>46113</v>
      </c>
      <c r="C159" s="116">
        <v>46142</v>
      </c>
      <c r="D159" s="91" t="s">
        <v>704</v>
      </c>
      <c r="E159" s="117" t="s">
        <v>90</v>
      </c>
      <c r="F159" s="66" t="s">
        <v>617</v>
      </c>
      <c r="G159" s="66"/>
      <c r="H159" s="118">
        <v>7.5</v>
      </c>
      <c r="I159" s="74" t="s">
        <v>96</v>
      </c>
      <c r="J159" s="74">
        <v>1</v>
      </c>
      <c r="K159" s="120" t="s">
        <v>97</v>
      </c>
      <c r="L159" s="117" t="s">
        <v>93</v>
      </c>
      <c r="M159" s="117" t="s">
        <v>93</v>
      </c>
      <c r="N159" s="117" t="s">
        <v>93</v>
      </c>
      <c r="O159" s="73">
        <v>120</v>
      </c>
      <c r="P159" s="119">
        <f t="shared" si="4"/>
        <v>120</v>
      </c>
      <c r="Q159" s="73">
        <f>O159-15</f>
        <v>105</v>
      </c>
      <c r="R159" s="73">
        <f t="shared" si="5"/>
        <v>105</v>
      </c>
      <c r="S159" s="73"/>
      <c r="T159" s="120" t="s">
        <v>98</v>
      </c>
      <c r="U159" s="73">
        <v>5</v>
      </c>
      <c r="V159" s="123" t="s">
        <v>99</v>
      </c>
      <c r="W159" s="73">
        <v>10</v>
      </c>
      <c r="X159" s="73" t="s">
        <v>100</v>
      </c>
      <c r="Y159" s="73">
        <v>15</v>
      </c>
    </row>
    <row r="160" spans="1:25" s="121" customFormat="1">
      <c r="A160" s="122" t="s">
        <v>619</v>
      </c>
      <c r="B160" s="116">
        <v>46113</v>
      </c>
      <c r="C160" s="116">
        <v>46142</v>
      </c>
      <c r="D160" s="91" t="s">
        <v>704</v>
      </c>
      <c r="E160" s="117" t="s">
        <v>90</v>
      </c>
      <c r="F160" s="66" t="s">
        <v>617</v>
      </c>
      <c r="G160" s="66"/>
      <c r="H160" s="118">
        <v>7.5</v>
      </c>
      <c r="I160" s="74" t="s">
        <v>96</v>
      </c>
      <c r="J160" s="74">
        <v>1</v>
      </c>
      <c r="K160" s="120" t="s">
        <v>101</v>
      </c>
      <c r="L160" s="117" t="s">
        <v>93</v>
      </c>
      <c r="M160" s="117" t="s">
        <v>93</v>
      </c>
      <c r="N160" s="117" t="s">
        <v>93</v>
      </c>
      <c r="O160" s="73">
        <v>220</v>
      </c>
      <c r="P160" s="119">
        <f t="shared" si="4"/>
        <v>220</v>
      </c>
      <c r="Q160" s="73">
        <f>O160-15</f>
        <v>205</v>
      </c>
      <c r="R160" s="73">
        <f t="shared" si="5"/>
        <v>205</v>
      </c>
      <c r="S160" s="73"/>
      <c r="T160" s="120" t="s">
        <v>98</v>
      </c>
      <c r="U160" s="73">
        <v>5</v>
      </c>
      <c r="V160" s="123" t="s">
        <v>99</v>
      </c>
      <c r="W160" s="73">
        <v>10</v>
      </c>
      <c r="X160" s="73" t="s">
        <v>100</v>
      </c>
      <c r="Y160" s="73">
        <v>15</v>
      </c>
    </row>
    <row r="161" spans="1:31" s="121" customFormat="1" ht="15.75" customHeight="1">
      <c r="A161" s="115" t="s">
        <v>215</v>
      </c>
      <c r="B161" s="116">
        <v>46113</v>
      </c>
      <c r="C161" s="116">
        <v>46142</v>
      </c>
      <c r="D161" s="91" t="s">
        <v>216</v>
      </c>
      <c r="E161" s="117" t="s">
        <v>90</v>
      </c>
      <c r="F161" s="66" t="s">
        <v>217</v>
      </c>
      <c r="G161" s="66"/>
      <c r="H161" s="118">
        <v>5</v>
      </c>
      <c r="I161" s="74" t="s">
        <v>91</v>
      </c>
      <c r="J161" s="74">
        <v>24</v>
      </c>
      <c r="K161" s="117" t="s">
        <v>110</v>
      </c>
      <c r="L161" s="117" t="s">
        <v>93</v>
      </c>
      <c r="M161" s="117" t="s">
        <v>93</v>
      </c>
      <c r="N161" s="117" t="s">
        <v>93</v>
      </c>
      <c r="O161" s="73">
        <v>38</v>
      </c>
      <c r="P161" s="124">
        <f t="shared" si="4"/>
        <v>1.5833333333333333</v>
      </c>
      <c r="Q161" s="73">
        <f>O161-4</f>
        <v>34</v>
      </c>
      <c r="R161" s="73">
        <f t="shared" si="5"/>
        <v>1.4166666666666667</v>
      </c>
      <c r="S161" s="73"/>
      <c r="T161" s="120" t="s">
        <v>111</v>
      </c>
      <c r="U161" s="73">
        <v>2</v>
      </c>
      <c r="V161" s="117" t="s">
        <v>94</v>
      </c>
      <c r="W161" s="73">
        <v>4</v>
      </c>
      <c r="X161" s="73" t="s">
        <v>93</v>
      </c>
      <c r="Y161" s="73" t="s">
        <v>93</v>
      </c>
    </row>
    <row r="162" spans="1:31" s="121" customFormat="1" ht="15.75" customHeight="1">
      <c r="A162" s="115" t="s">
        <v>218</v>
      </c>
      <c r="B162" s="116">
        <v>46113</v>
      </c>
      <c r="C162" s="116">
        <v>46142</v>
      </c>
      <c r="D162" s="91" t="s">
        <v>216</v>
      </c>
      <c r="E162" s="117" t="s">
        <v>90</v>
      </c>
      <c r="F162" s="66" t="s">
        <v>217</v>
      </c>
      <c r="G162" s="66"/>
      <c r="H162" s="118">
        <v>5</v>
      </c>
      <c r="I162" s="74" t="s">
        <v>96</v>
      </c>
      <c r="J162" s="74">
        <v>1</v>
      </c>
      <c r="K162" s="120" t="s">
        <v>97</v>
      </c>
      <c r="L162" s="117" t="s">
        <v>93</v>
      </c>
      <c r="M162" s="117" t="s">
        <v>93</v>
      </c>
      <c r="N162" s="117" t="s">
        <v>93</v>
      </c>
      <c r="O162" s="73">
        <v>95</v>
      </c>
      <c r="P162" s="124">
        <f t="shared" si="4"/>
        <v>95</v>
      </c>
      <c r="Q162" s="73">
        <f>O162-15</f>
        <v>80</v>
      </c>
      <c r="R162" s="73">
        <f t="shared" si="5"/>
        <v>80</v>
      </c>
      <c r="S162" s="73"/>
      <c r="T162" s="120" t="s">
        <v>98</v>
      </c>
      <c r="U162" s="73">
        <v>5</v>
      </c>
      <c r="V162" s="123" t="s">
        <v>99</v>
      </c>
      <c r="W162" s="73">
        <v>10</v>
      </c>
      <c r="X162" s="73" t="s">
        <v>100</v>
      </c>
      <c r="Y162" s="73">
        <v>15</v>
      </c>
    </row>
    <row r="163" spans="1:31" s="121" customFormat="1" ht="15.75" customHeight="1">
      <c r="A163" s="115" t="s">
        <v>219</v>
      </c>
      <c r="B163" s="116">
        <v>46113</v>
      </c>
      <c r="C163" s="116">
        <v>46142</v>
      </c>
      <c r="D163" s="91" t="s">
        <v>216</v>
      </c>
      <c r="E163" s="117" t="s">
        <v>90</v>
      </c>
      <c r="F163" s="66" t="s">
        <v>217</v>
      </c>
      <c r="G163" s="66"/>
      <c r="H163" s="118">
        <v>5</v>
      </c>
      <c r="I163" s="74" t="s">
        <v>96</v>
      </c>
      <c r="J163" s="74">
        <v>1</v>
      </c>
      <c r="K163" s="120" t="s">
        <v>101</v>
      </c>
      <c r="L163" s="117" t="s">
        <v>93</v>
      </c>
      <c r="M163" s="117" t="s">
        <v>93</v>
      </c>
      <c r="N163" s="117" t="s">
        <v>93</v>
      </c>
      <c r="O163" s="73">
        <v>190</v>
      </c>
      <c r="P163" s="124">
        <f t="shared" si="4"/>
        <v>190</v>
      </c>
      <c r="Q163" s="73">
        <f>O163-15</f>
        <v>175</v>
      </c>
      <c r="R163" s="73">
        <f t="shared" si="5"/>
        <v>175</v>
      </c>
      <c r="S163" s="73"/>
      <c r="T163" s="120" t="s">
        <v>98</v>
      </c>
      <c r="U163" s="73">
        <v>5</v>
      </c>
      <c r="V163" s="123" t="s">
        <v>99</v>
      </c>
      <c r="W163" s="73">
        <v>10</v>
      </c>
      <c r="X163" s="73" t="s">
        <v>100</v>
      </c>
      <c r="Y163" s="73">
        <v>15</v>
      </c>
    </row>
    <row r="164" spans="1:31" s="121" customFormat="1" ht="15.75" customHeight="1">
      <c r="A164" s="115" t="s">
        <v>483</v>
      </c>
      <c r="B164" s="116">
        <v>46113</v>
      </c>
      <c r="C164" s="116">
        <v>46142</v>
      </c>
      <c r="D164" s="91" t="s">
        <v>484</v>
      </c>
      <c r="E164" s="117" t="s">
        <v>90</v>
      </c>
      <c r="F164" s="66" t="s">
        <v>485</v>
      </c>
      <c r="G164" s="66"/>
      <c r="H164" s="118">
        <v>4.5</v>
      </c>
      <c r="I164" s="74" t="s">
        <v>91</v>
      </c>
      <c r="J164" s="74">
        <v>24</v>
      </c>
      <c r="K164" s="117" t="s">
        <v>92</v>
      </c>
      <c r="L164" s="117" t="s">
        <v>93</v>
      </c>
      <c r="M164" s="117" t="s">
        <v>93</v>
      </c>
      <c r="N164" s="117" t="s">
        <v>93</v>
      </c>
      <c r="O164" s="73">
        <v>66</v>
      </c>
      <c r="P164" s="119">
        <f t="shared" si="4"/>
        <v>2.75</v>
      </c>
      <c r="Q164" s="73">
        <f>O164-6</f>
        <v>60</v>
      </c>
      <c r="R164" s="73">
        <f t="shared" si="5"/>
        <v>2.5</v>
      </c>
      <c r="S164" s="73"/>
      <c r="T164" s="120" t="s">
        <v>94</v>
      </c>
      <c r="U164" s="73">
        <v>3</v>
      </c>
      <c r="V164" s="73" t="s">
        <v>95</v>
      </c>
      <c r="W164" s="73">
        <v>6</v>
      </c>
      <c r="X164" s="73" t="s">
        <v>93</v>
      </c>
      <c r="Y164" s="73" t="s">
        <v>93</v>
      </c>
    </row>
    <row r="165" spans="1:31" s="121" customFormat="1">
      <c r="A165" s="115" t="s">
        <v>486</v>
      </c>
      <c r="B165" s="116">
        <v>46113</v>
      </c>
      <c r="C165" s="116">
        <v>46142</v>
      </c>
      <c r="D165" s="91" t="s">
        <v>484</v>
      </c>
      <c r="E165" s="117" t="s">
        <v>90</v>
      </c>
      <c r="F165" s="66" t="s">
        <v>485</v>
      </c>
      <c r="G165" s="66"/>
      <c r="H165" s="118">
        <v>4.5</v>
      </c>
      <c r="I165" s="74" t="s">
        <v>96</v>
      </c>
      <c r="J165" s="74">
        <v>1</v>
      </c>
      <c r="K165" s="120" t="s">
        <v>97</v>
      </c>
      <c r="L165" s="117" t="s">
        <v>93</v>
      </c>
      <c r="M165" s="117" t="s">
        <v>93</v>
      </c>
      <c r="N165" s="117" t="s">
        <v>93</v>
      </c>
      <c r="O165" s="73">
        <v>95</v>
      </c>
      <c r="P165" s="119">
        <f t="shared" si="4"/>
        <v>95</v>
      </c>
      <c r="Q165" s="73">
        <f>O165-15</f>
        <v>80</v>
      </c>
      <c r="R165" s="73">
        <f t="shared" si="5"/>
        <v>80</v>
      </c>
      <c r="S165" s="73"/>
      <c r="T165" s="120" t="s">
        <v>98</v>
      </c>
      <c r="U165" s="73">
        <v>5</v>
      </c>
      <c r="V165" s="123" t="s">
        <v>99</v>
      </c>
      <c r="W165" s="73">
        <v>10</v>
      </c>
      <c r="X165" s="73" t="s">
        <v>100</v>
      </c>
      <c r="Y165" s="73">
        <v>15</v>
      </c>
    </row>
    <row r="166" spans="1:31" s="121" customFormat="1" ht="15.75" customHeight="1">
      <c r="A166" s="115" t="s">
        <v>487</v>
      </c>
      <c r="B166" s="116">
        <v>46113</v>
      </c>
      <c r="C166" s="116">
        <v>46142</v>
      </c>
      <c r="D166" s="91" t="s">
        <v>484</v>
      </c>
      <c r="E166" s="117" t="s">
        <v>90</v>
      </c>
      <c r="F166" s="66" t="s">
        <v>485</v>
      </c>
      <c r="G166" s="66"/>
      <c r="H166" s="118">
        <v>4.5</v>
      </c>
      <c r="I166" s="74" t="s">
        <v>96</v>
      </c>
      <c r="J166" s="74">
        <v>1</v>
      </c>
      <c r="K166" s="120" t="s">
        <v>101</v>
      </c>
      <c r="L166" s="117" t="s">
        <v>93</v>
      </c>
      <c r="M166" s="117" t="s">
        <v>93</v>
      </c>
      <c r="N166" s="117" t="s">
        <v>93</v>
      </c>
      <c r="O166" s="73">
        <v>185</v>
      </c>
      <c r="P166" s="119">
        <f t="shared" si="4"/>
        <v>185</v>
      </c>
      <c r="Q166" s="73">
        <f>O166-15</f>
        <v>170</v>
      </c>
      <c r="R166" s="73">
        <f t="shared" si="5"/>
        <v>170</v>
      </c>
      <c r="S166" s="73"/>
      <c r="T166" s="120" t="s">
        <v>98</v>
      </c>
      <c r="U166" s="73">
        <v>5</v>
      </c>
      <c r="V166" s="123" t="s">
        <v>99</v>
      </c>
      <c r="W166" s="73">
        <v>10</v>
      </c>
      <c r="X166" s="73" t="s">
        <v>100</v>
      </c>
      <c r="Y166" s="73">
        <v>15</v>
      </c>
    </row>
    <row r="167" spans="1:31" s="121" customFormat="1" ht="15.75" customHeight="1">
      <c r="A167" s="115" t="s">
        <v>488</v>
      </c>
      <c r="B167" s="116">
        <v>46113</v>
      </c>
      <c r="C167" s="116">
        <v>46142</v>
      </c>
      <c r="D167" s="91" t="s">
        <v>489</v>
      </c>
      <c r="E167" s="117" t="s">
        <v>90</v>
      </c>
      <c r="F167" s="66" t="s">
        <v>490</v>
      </c>
      <c r="G167" s="66"/>
      <c r="H167" s="118">
        <v>4.5</v>
      </c>
      <c r="I167" s="74" t="s">
        <v>96</v>
      </c>
      <c r="J167" s="74">
        <v>1</v>
      </c>
      <c r="K167" s="120" t="s">
        <v>97</v>
      </c>
      <c r="L167" s="117" t="s">
        <v>93</v>
      </c>
      <c r="M167" s="117" t="s">
        <v>93</v>
      </c>
      <c r="N167" s="117" t="s">
        <v>93</v>
      </c>
      <c r="O167" s="73">
        <v>75</v>
      </c>
      <c r="P167" s="119">
        <f t="shared" si="4"/>
        <v>75</v>
      </c>
      <c r="Q167" s="73">
        <f>O167-15</f>
        <v>60</v>
      </c>
      <c r="R167" s="73">
        <f t="shared" si="5"/>
        <v>60</v>
      </c>
      <c r="S167" s="73"/>
      <c r="T167" s="120" t="s">
        <v>98</v>
      </c>
      <c r="U167" s="73">
        <v>5</v>
      </c>
      <c r="V167" s="123" t="s">
        <v>99</v>
      </c>
      <c r="W167" s="73">
        <v>10</v>
      </c>
      <c r="X167" s="73" t="s">
        <v>100</v>
      </c>
      <c r="Y167" s="73">
        <v>15</v>
      </c>
    </row>
    <row r="168" spans="1:31" s="121" customFormat="1" ht="15.75" customHeight="1">
      <c r="A168" s="115" t="s">
        <v>491</v>
      </c>
      <c r="B168" s="116">
        <v>46113</v>
      </c>
      <c r="C168" s="116">
        <v>46142</v>
      </c>
      <c r="D168" s="91" t="s">
        <v>489</v>
      </c>
      <c r="E168" s="117" t="s">
        <v>90</v>
      </c>
      <c r="F168" s="66" t="s">
        <v>490</v>
      </c>
      <c r="G168" s="66"/>
      <c r="H168" s="118">
        <v>4.5</v>
      </c>
      <c r="I168" s="74" t="s">
        <v>96</v>
      </c>
      <c r="J168" s="74">
        <v>1</v>
      </c>
      <c r="K168" s="120" t="s">
        <v>101</v>
      </c>
      <c r="L168" s="117" t="s">
        <v>93</v>
      </c>
      <c r="M168" s="117" t="s">
        <v>93</v>
      </c>
      <c r="N168" s="117" t="s">
        <v>93</v>
      </c>
      <c r="O168" s="73">
        <v>130</v>
      </c>
      <c r="P168" s="119">
        <f t="shared" si="4"/>
        <v>130</v>
      </c>
      <c r="Q168" s="73">
        <f>O168-15</f>
        <v>115</v>
      </c>
      <c r="R168" s="73">
        <f t="shared" si="5"/>
        <v>115</v>
      </c>
      <c r="S168" s="73"/>
      <c r="T168" s="120" t="s">
        <v>98</v>
      </c>
      <c r="U168" s="73">
        <v>5</v>
      </c>
      <c r="V168" s="123" t="s">
        <v>99</v>
      </c>
      <c r="W168" s="73">
        <v>10</v>
      </c>
      <c r="X168" s="73" t="s">
        <v>100</v>
      </c>
      <c r="Y168" s="73">
        <v>15</v>
      </c>
    </row>
    <row r="169" spans="1:31" s="121" customFormat="1">
      <c r="A169" s="115" t="s">
        <v>657</v>
      </c>
      <c r="B169" s="116">
        <v>46113</v>
      </c>
      <c r="C169" s="116">
        <v>46142</v>
      </c>
      <c r="D169" s="91" t="s">
        <v>658</v>
      </c>
      <c r="E169" s="117" t="s">
        <v>90</v>
      </c>
      <c r="F169" s="66" t="s">
        <v>659</v>
      </c>
      <c r="G169" s="66"/>
      <c r="H169" s="118">
        <v>4.5</v>
      </c>
      <c r="I169" s="74" t="s">
        <v>91</v>
      </c>
      <c r="J169" s="74">
        <v>24</v>
      </c>
      <c r="K169" s="117" t="s">
        <v>92</v>
      </c>
      <c r="L169" s="117" t="s">
        <v>93</v>
      </c>
      <c r="M169" s="117" t="s">
        <v>93</v>
      </c>
      <c r="N169" s="117" t="s">
        <v>93</v>
      </c>
      <c r="O169" s="73">
        <v>66</v>
      </c>
      <c r="P169" s="119">
        <f t="shared" si="4"/>
        <v>2.75</v>
      </c>
      <c r="Q169" s="73">
        <f>O169-6</f>
        <v>60</v>
      </c>
      <c r="R169" s="73">
        <f t="shared" si="5"/>
        <v>2.5</v>
      </c>
      <c r="S169" s="73"/>
      <c r="T169" s="120" t="s">
        <v>94</v>
      </c>
      <c r="U169" s="73">
        <v>3</v>
      </c>
      <c r="V169" s="73" t="s">
        <v>95</v>
      </c>
      <c r="W169" s="73">
        <v>6</v>
      </c>
      <c r="X169" s="73" t="s">
        <v>93</v>
      </c>
      <c r="Y169" s="73" t="s">
        <v>93</v>
      </c>
    </row>
    <row r="170" spans="1:31" s="121" customFormat="1" ht="15.75" customHeight="1">
      <c r="A170" s="115" t="s">
        <v>660</v>
      </c>
      <c r="B170" s="116">
        <v>46113</v>
      </c>
      <c r="C170" s="116">
        <v>46142</v>
      </c>
      <c r="D170" s="91" t="s">
        <v>658</v>
      </c>
      <c r="E170" s="117" t="s">
        <v>90</v>
      </c>
      <c r="F170" s="66" t="s">
        <v>659</v>
      </c>
      <c r="G170" s="66"/>
      <c r="H170" s="118">
        <v>4.5</v>
      </c>
      <c r="I170" s="74" t="s">
        <v>96</v>
      </c>
      <c r="J170" s="74">
        <v>1</v>
      </c>
      <c r="K170" s="120" t="s">
        <v>97</v>
      </c>
      <c r="L170" s="117" t="s">
        <v>93</v>
      </c>
      <c r="M170" s="117" t="s">
        <v>93</v>
      </c>
      <c r="N170" s="117" t="s">
        <v>93</v>
      </c>
      <c r="O170" s="73">
        <v>95</v>
      </c>
      <c r="P170" s="119">
        <f t="shared" si="4"/>
        <v>95</v>
      </c>
      <c r="Q170" s="73">
        <f>O170-15</f>
        <v>80</v>
      </c>
      <c r="R170" s="73">
        <f t="shared" si="5"/>
        <v>80</v>
      </c>
      <c r="S170" s="73"/>
      <c r="T170" s="120" t="s">
        <v>98</v>
      </c>
      <c r="U170" s="73">
        <v>5</v>
      </c>
      <c r="V170" s="123" t="s">
        <v>99</v>
      </c>
      <c r="W170" s="73">
        <v>10</v>
      </c>
      <c r="X170" s="73" t="s">
        <v>100</v>
      </c>
      <c r="Y170" s="73">
        <v>15</v>
      </c>
    </row>
    <row r="171" spans="1:31" s="121" customFormat="1" ht="15.75" customHeight="1">
      <c r="A171" s="115" t="s">
        <v>661</v>
      </c>
      <c r="B171" s="116">
        <v>46113</v>
      </c>
      <c r="C171" s="116">
        <v>46142</v>
      </c>
      <c r="D171" s="91" t="s">
        <v>658</v>
      </c>
      <c r="E171" s="117" t="s">
        <v>90</v>
      </c>
      <c r="F171" s="66" t="s">
        <v>659</v>
      </c>
      <c r="G171" s="66"/>
      <c r="H171" s="118">
        <v>4.5</v>
      </c>
      <c r="I171" s="74" t="s">
        <v>96</v>
      </c>
      <c r="J171" s="74">
        <v>1</v>
      </c>
      <c r="K171" s="120" t="s">
        <v>101</v>
      </c>
      <c r="L171" s="117" t="s">
        <v>93</v>
      </c>
      <c r="M171" s="117" t="s">
        <v>93</v>
      </c>
      <c r="N171" s="117" t="s">
        <v>93</v>
      </c>
      <c r="O171" s="73">
        <v>185</v>
      </c>
      <c r="P171" s="119">
        <f t="shared" si="4"/>
        <v>185</v>
      </c>
      <c r="Q171" s="73">
        <f>O171-15</f>
        <v>170</v>
      </c>
      <c r="R171" s="73">
        <f t="shared" si="5"/>
        <v>170</v>
      </c>
      <c r="S171" s="73"/>
      <c r="T171" s="120" t="s">
        <v>98</v>
      </c>
      <c r="U171" s="73">
        <v>5</v>
      </c>
      <c r="V171" s="123" t="s">
        <v>99</v>
      </c>
      <c r="W171" s="73">
        <v>10</v>
      </c>
      <c r="X171" s="73" t="s">
        <v>100</v>
      </c>
      <c r="Y171" s="73">
        <v>15</v>
      </c>
    </row>
    <row r="172" spans="1:31" s="121" customFormat="1" ht="15.75" customHeight="1">
      <c r="A172" s="115" t="s">
        <v>1019</v>
      </c>
      <c r="B172" s="116">
        <v>46113</v>
      </c>
      <c r="C172" s="116">
        <v>46142</v>
      </c>
      <c r="D172" s="91" t="s">
        <v>1020</v>
      </c>
      <c r="E172" s="117" t="s">
        <v>90</v>
      </c>
      <c r="F172" s="66" t="s">
        <v>1024</v>
      </c>
      <c r="G172" s="66"/>
      <c r="H172" s="118">
        <v>6.5</v>
      </c>
      <c r="I172" s="74" t="s">
        <v>96</v>
      </c>
      <c r="J172" s="74">
        <v>1</v>
      </c>
      <c r="K172" s="120" t="s">
        <v>101</v>
      </c>
      <c r="L172" s="117" t="s">
        <v>93</v>
      </c>
      <c r="M172" s="117" t="s">
        <v>93</v>
      </c>
      <c r="N172" s="117" t="s">
        <v>93</v>
      </c>
      <c r="O172" s="73">
        <v>144</v>
      </c>
      <c r="P172" s="119">
        <f t="shared" si="4"/>
        <v>144</v>
      </c>
      <c r="Q172" s="73">
        <f>O172</f>
        <v>144</v>
      </c>
      <c r="R172" s="73">
        <f t="shared" si="5"/>
        <v>144</v>
      </c>
      <c r="S172" s="73"/>
      <c r="T172" s="120"/>
      <c r="U172" s="73"/>
      <c r="V172" s="123"/>
      <c r="W172" s="73"/>
      <c r="X172" s="73"/>
      <c r="Y172" s="73"/>
    </row>
    <row r="173" spans="1:31" s="121" customFormat="1" ht="15.75" customHeight="1">
      <c r="A173" s="115" t="s">
        <v>1018</v>
      </c>
      <c r="B173" s="116">
        <v>46113</v>
      </c>
      <c r="C173" s="116">
        <v>46142</v>
      </c>
      <c r="D173" s="91" t="s">
        <v>1017</v>
      </c>
      <c r="E173" s="117" t="s">
        <v>90</v>
      </c>
      <c r="F173" s="66" t="s">
        <v>1025</v>
      </c>
      <c r="G173" s="66"/>
      <c r="H173" s="118">
        <v>8.6</v>
      </c>
      <c r="I173" s="74" t="s">
        <v>96</v>
      </c>
      <c r="J173" s="74">
        <v>1</v>
      </c>
      <c r="K173" s="120" t="s">
        <v>97</v>
      </c>
      <c r="L173" s="117" t="s">
        <v>93</v>
      </c>
      <c r="M173" s="117" t="s">
        <v>93</v>
      </c>
      <c r="N173" s="117" t="s">
        <v>93</v>
      </c>
      <c r="O173" s="73">
        <v>80</v>
      </c>
      <c r="P173" s="119">
        <f t="shared" si="4"/>
        <v>80</v>
      </c>
      <c r="Q173" s="73">
        <f>O173</f>
        <v>80</v>
      </c>
      <c r="R173" s="73">
        <f t="shared" si="5"/>
        <v>80</v>
      </c>
      <c r="S173" s="73"/>
      <c r="T173" s="120"/>
      <c r="U173" s="73"/>
      <c r="V173" s="123"/>
      <c r="W173" s="73"/>
      <c r="X173" s="73"/>
      <c r="Y173" s="73"/>
    </row>
    <row r="174" spans="1:31" s="121" customFormat="1">
      <c r="A174" s="115" t="s">
        <v>1021</v>
      </c>
      <c r="B174" s="116">
        <v>46113</v>
      </c>
      <c r="C174" s="116">
        <v>46142</v>
      </c>
      <c r="D174" s="91" t="s">
        <v>1022</v>
      </c>
      <c r="E174" s="117" t="s">
        <v>90</v>
      </c>
      <c r="F174" s="66" t="s">
        <v>1023</v>
      </c>
      <c r="G174" s="66"/>
      <c r="H174" s="118">
        <v>6</v>
      </c>
      <c r="I174" s="74" t="s">
        <v>96</v>
      </c>
      <c r="J174" s="74">
        <v>1</v>
      </c>
      <c r="K174" s="120" t="s">
        <v>101</v>
      </c>
      <c r="L174" s="117" t="s">
        <v>93</v>
      </c>
      <c r="M174" s="117" t="s">
        <v>93</v>
      </c>
      <c r="N174" s="117" t="s">
        <v>93</v>
      </c>
      <c r="O174" s="73">
        <v>162</v>
      </c>
      <c r="P174" s="119">
        <f t="shared" si="4"/>
        <v>162</v>
      </c>
      <c r="Q174" s="73">
        <f>O174</f>
        <v>162</v>
      </c>
      <c r="R174" s="73">
        <f t="shared" si="5"/>
        <v>162</v>
      </c>
      <c r="S174" s="73"/>
      <c r="T174" s="120"/>
      <c r="U174" s="73"/>
      <c r="V174" s="123"/>
      <c r="W174" s="73"/>
      <c r="X174" s="73"/>
      <c r="Y174" s="73"/>
    </row>
    <row r="175" spans="1:31" s="121" customFormat="1" ht="15.75" customHeight="1">
      <c r="A175" s="128">
        <v>84306884</v>
      </c>
      <c r="B175" s="116">
        <v>46113</v>
      </c>
      <c r="C175" s="116">
        <v>46142</v>
      </c>
      <c r="D175" s="129" t="s">
        <v>220</v>
      </c>
      <c r="E175" s="105" t="s">
        <v>221</v>
      </c>
      <c r="F175" s="121" t="s">
        <v>222</v>
      </c>
      <c r="H175" s="130">
        <v>7.8</v>
      </c>
      <c r="I175" s="74" t="s">
        <v>96</v>
      </c>
      <c r="J175" s="74">
        <v>1</v>
      </c>
      <c r="K175" s="120" t="s">
        <v>97</v>
      </c>
      <c r="L175" s="117" t="s">
        <v>93</v>
      </c>
      <c r="M175" s="117" t="s">
        <v>93</v>
      </c>
      <c r="N175" s="117" t="s">
        <v>93</v>
      </c>
      <c r="O175" s="131">
        <v>126</v>
      </c>
      <c r="P175" s="124">
        <f t="shared" si="4"/>
        <v>126</v>
      </c>
      <c r="Q175" s="73">
        <f>O175-15</f>
        <v>111</v>
      </c>
      <c r="R175" s="73">
        <f t="shared" si="5"/>
        <v>111</v>
      </c>
      <c r="S175" s="73"/>
      <c r="T175" s="120" t="s">
        <v>98</v>
      </c>
      <c r="U175" s="73">
        <v>5</v>
      </c>
      <c r="V175" s="123" t="s">
        <v>99</v>
      </c>
      <c r="W175" s="73">
        <v>10</v>
      </c>
      <c r="X175" s="73" t="s">
        <v>100</v>
      </c>
      <c r="Y175" s="73">
        <v>15</v>
      </c>
      <c r="Z175" s="132"/>
      <c r="AA175" s="132"/>
      <c r="AB175" s="132"/>
      <c r="AC175" s="132"/>
      <c r="AD175" s="132"/>
      <c r="AE175" s="132"/>
    </row>
    <row r="176" spans="1:31" s="121" customFormat="1" ht="15.75" customHeight="1">
      <c r="A176" s="128">
        <v>84306883</v>
      </c>
      <c r="B176" s="116">
        <v>46113</v>
      </c>
      <c r="C176" s="116">
        <v>46142</v>
      </c>
      <c r="D176" s="129" t="s">
        <v>220</v>
      </c>
      <c r="E176" s="105" t="s">
        <v>221</v>
      </c>
      <c r="F176" s="121" t="s">
        <v>222</v>
      </c>
      <c r="H176" s="130">
        <v>7.8</v>
      </c>
      <c r="I176" s="133" t="s">
        <v>96</v>
      </c>
      <c r="J176" s="74">
        <v>1</v>
      </c>
      <c r="K176" s="105" t="s">
        <v>223</v>
      </c>
      <c r="L176" s="117" t="s">
        <v>93</v>
      </c>
      <c r="M176" s="117" t="s">
        <v>93</v>
      </c>
      <c r="N176" s="117" t="s">
        <v>93</v>
      </c>
      <c r="O176" s="131">
        <v>210</v>
      </c>
      <c r="P176" s="124">
        <f t="shared" si="4"/>
        <v>210</v>
      </c>
      <c r="Q176" s="73">
        <f>O176-15</f>
        <v>195</v>
      </c>
      <c r="R176" s="73">
        <f t="shared" si="5"/>
        <v>195</v>
      </c>
      <c r="S176" s="73"/>
      <c r="T176" s="120" t="s">
        <v>98</v>
      </c>
      <c r="U176" s="73">
        <v>5</v>
      </c>
      <c r="V176" s="123" t="s">
        <v>99</v>
      </c>
      <c r="W176" s="73">
        <v>10</v>
      </c>
      <c r="X176" s="73" t="s">
        <v>100</v>
      </c>
      <c r="Y176" s="73">
        <v>15</v>
      </c>
      <c r="Z176" s="132"/>
      <c r="AA176" s="132"/>
      <c r="AB176" s="132"/>
      <c r="AC176" s="132"/>
      <c r="AD176" s="132"/>
      <c r="AE176" s="132"/>
    </row>
    <row r="177" spans="1:31" s="121" customFormat="1" ht="15.75" customHeight="1">
      <c r="A177" s="128">
        <v>850760005476</v>
      </c>
      <c r="B177" s="116">
        <v>46113</v>
      </c>
      <c r="C177" s="116">
        <v>46142</v>
      </c>
      <c r="D177" s="129" t="s">
        <v>220</v>
      </c>
      <c r="E177" s="105" t="s">
        <v>221</v>
      </c>
      <c r="F177" s="121" t="s">
        <v>222</v>
      </c>
      <c r="H177" s="130">
        <v>7.8</v>
      </c>
      <c r="I177" s="74" t="s">
        <v>91</v>
      </c>
      <c r="J177" s="74">
        <v>24</v>
      </c>
      <c r="K177" s="117" t="s">
        <v>92</v>
      </c>
      <c r="L177" s="117" t="s">
        <v>93</v>
      </c>
      <c r="M177" s="117" t="s">
        <v>93</v>
      </c>
      <c r="N177" s="117" t="s">
        <v>93</v>
      </c>
      <c r="O177" s="131">
        <v>83</v>
      </c>
      <c r="P177" s="124">
        <f t="shared" si="4"/>
        <v>3.4583333333333335</v>
      </c>
      <c r="Q177" s="73">
        <f>O177</f>
        <v>83</v>
      </c>
      <c r="R177" s="73">
        <f t="shared" si="5"/>
        <v>3.4583333333333335</v>
      </c>
      <c r="S177" s="73"/>
      <c r="T177" s="73" t="s">
        <v>93</v>
      </c>
      <c r="U177" s="73" t="s">
        <v>93</v>
      </c>
      <c r="V177" s="73" t="s">
        <v>93</v>
      </c>
      <c r="W177" s="73" t="s">
        <v>93</v>
      </c>
      <c r="X177" s="73" t="s">
        <v>93</v>
      </c>
      <c r="Y177" s="73" t="s">
        <v>93</v>
      </c>
      <c r="Z177" s="132"/>
      <c r="AA177" s="132"/>
      <c r="AB177" s="132"/>
      <c r="AC177" s="132"/>
      <c r="AD177" s="132"/>
      <c r="AE177" s="132"/>
    </row>
    <row r="178" spans="1:31" s="121" customFormat="1">
      <c r="A178" s="134">
        <v>99140671</v>
      </c>
      <c r="B178" s="116">
        <v>46113</v>
      </c>
      <c r="C178" s="116">
        <v>46142</v>
      </c>
      <c r="D178" s="129" t="s">
        <v>224</v>
      </c>
      <c r="E178" s="105" t="s">
        <v>221</v>
      </c>
      <c r="F178" s="121" t="s">
        <v>225</v>
      </c>
      <c r="H178" s="130">
        <v>7.8</v>
      </c>
      <c r="I178" s="74" t="s">
        <v>96</v>
      </c>
      <c r="J178" s="74">
        <v>1</v>
      </c>
      <c r="K178" s="120" t="s">
        <v>101</v>
      </c>
      <c r="L178" s="117" t="s">
        <v>93</v>
      </c>
      <c r="M178" s="117" t="s">
        <v>93</v>
      </c>
      <c r="N178" s="117" t="s">
        <v>93</v>
      </c>
      <c r="O178" s="131">
        <v>235</v>
      </c>
      <c r="P178" s="124">
        <f t="shared" si="4"/>
        <v>235</v>
      </c>
      <c r="Q178" s="73">
        <f>O178-15</f>
        <v>220</v>
      </c>
      <c r="R178" s="73">
        <f t="shared" si="5"/>
        <v>220</v>
      </c>
      <c r="S178" s="73"/>
      <c r="T178" s="120" t="s">
        <v>98</v>
      </c>
      <c r="U178" s="73">
        <v>5</v>
      </c>
      <c r="V178" s="123" t="s">
        <v>99</v>
      </c>
      <c r="W178" s="73">
        <v>10</v>
      </c>
      <c r="X178" s="73" t="s">
        <v>100</v>
      </c>
      <c r="Y178" s="73">
        <v>15</v>
      </c>
    </row>
    <row r="179" spans="1:31" s="121" customFormat="1">
      <c r="A179" s="134">
        <v>99140666</v>
      </c>
      <c r="B179" s="116">
        <v>46113</v>
      </c>
      <c r="C179" s="116">
        <v>46142</v>
      </c>
      <c r="D179" s="129" t="s">
        <v>224</v>
      </c>
      <c r="E179" s="105" t="s">
        <v>221</v>
      </c>
      <c r="F179" s="121" t="s">
        <v>225</v>
      </c>
      <c r="H179" s="130">
        <v>7.8</v>
      </c>
      <c r="I179" s="74" t="s">
        <v>96</v>
      </c>
      <c r="J179" s="74">
        <v>1</v>
      </c>
      <c r="K179" s="120" t="s">
        <v>97</v>
      </c>
      <c r="L179" s="117" t="s">
        <v>93</v>
      </c>
      <c r="M179" s="117" t="s">
        <v>93</v>
      </c>
      <c r="N179" s="117" t="s">
        <v>93</v>
      </c>
      <c r="O179" s="131">
        <v>126</v>
      </c>
      <c r="P179" s="124">
        <f t="shared" si="4"/>
        <v>126</v>
      </c>
      <c r="Q179" s="73">
        <f>O179-15</f>
        <v>111</v>
      </c>
      <c r="R179" s="73">
        <f t="shared" si="5"/>
        <v>111</v>
      </c>
      <c r="S179" s="73"/>
      <c r="T179" s="120" t="s">
        <v>98</v>
      </c>
      <c r="U179" s="73">
        <v>5</v>
      </c>
      <c r="V179" s="123" t="s">
        <v>99</v>
      </c>
      <c r="W179" s="73">
        <v>10</v>
      </c>
      <c r="X179" s="73" t="s">
        <v>100</v>
      </c>
      <c r="Y179" s="73">
        <v>15</v>
      </c>
    </row>
    <row r="180" spans="1:31" s="121" customFormat="1">
      <c r="A180" s="134">
        <v>850760005599</v>
      </c>
      <c r="B180" s="116">
        <v>46113</v>
      </c>
      <c r="C180" s="116">
        <v>46142</v>
      </c>
      <c r="D180" s="129" t="s">
        <v>224</v>
      </c>
      <c r="E180" s="105" t="s">
        <v>221</v>
      </c>
      <c r="F180" s="121" t="s">
        <v>225</v>
      </c>
      <c r="H180" s="130">
        <v>7.8</v>
      </c>
      <c r="I180" s="74" t="s">
        <v>91</v>
      </c>
      <c r="J180" s="74">
        <v>24</v>
      </c>
      <c r="K180" s="117" t="s">
        <v>92</v>
      </c>
      <c r="L180" s="117" t="s">
        <v>93</v>
      </c>
      <c r="M180" s="117" t="s">
        <v>93</v>
      </c>
      <c r="N180" s="117" t="s">
        <v>93</v>
      </c>
      <c r="O180" s="131">
        <v>83</v>
      </c>
      <c r="P180" s="124">
        <f t="shared" si="4"/>
        <v>3.4583333333333335</v>
      </c>
      <c r="Q180" s="73">
        <f>O180</f>
        <v>83</v>
      </c>
      <c r="R180" s="73">
        <f t="shared" si="5"/>
        <v>3.4583333333333335</v>
      </c>
      <c r="S180" s="73"/>
      <c r="T180" s="73" t="s">
        <v>93</v>
      </c>
      <c r="U180" s="73" t="s">
        <v>93</v>
      </c>
      <c r="V180" s="73" t="s">
        <v>93</v>
      </c>
      <c r="W180" s="73" t="s">
        <v>93</v>
      </c>
      <c r="X180" s="73" t="s">
        <v>93</v>
      </c>
      <c r="Y180" s="73" t="s">
        <v>93</v>
      </c>
    </row>
    <row r="181" spans="1:31" s="121" customFormat="1">
      <c r="A181" s="134">
        <v>118549222</v>
      </c>
      <c r="B181" s="116">
        <v>46113</v>
      </c>
      <c r="C181" s="116">
        <v>46142</v>
      </c>
      <c r="D181" s="129" t="s">
        <v>316</v>
      </c>
      <c r="E181" s="105" t="s">
        <v>221</v>
      </c>
      <c r="F181" s="105" t="s">
        <v>317</v>
      </c>
      <c r="G181" s="105"/>
      <c r="H181" s="130">
        <v>7.8</v>
      </c>
      <c r="I181" s="74" t="s">
        <v>96</v>
      </c>
      <c r="J181" s="74">
        <v>1</v>
      </c>
      <c r="K181" s="120" t="s">
        <v>97</v>
      </c>
      <c r="L181" s="117" t="s">
        <v>93</v>
      </c>
      <c r="M181" s="117" t="s">
        <v>93</v>
      </c>
      <c r="N181" s="117" t="s">
        <v>93</v>
      </c>
      <c r="O181" s="131">
        <v>126</v>
      </c>
      <c r="P181" s="124">
        <f t="shared" si="4"/>
        <v>126</v>
      </c>
      <c r="Q181" s="73">
        <f>O181-15</f>
        <v>111</v>
      </c>
      <c r="R181" s="73">
        <f t="shared" si="5"/>
        <v>111</v>
      </c>
      <c r="S181" s="73"/>
      <c r="T181" s="120" t="s">
        <v>98</v>
      </c>
      <c r="U181" s="73">
        <v>5</v>
      </c>
      <c r="V181" s="123" t="s">
        <v>99</v>
      </c>
      <c r="W181" s="73">
        <v>10</v>
      </c>
      <c r="X181" s="73" t="s">
        <v>100</v>
      </c>
      <c r="Y181" s="73">
        <v>15</v>
      </c>
    </row>
    <row r="182" spans="1:31" s="121" customFormat="1">
      <c r="A182" s="134">
        <v>118553586</v>
      </c>
      <c r="B182" s="116">
        <v>46113</v>
      </c>
      <c r="C182" s="116">
        <v>46142</v>
      </c>
      <c r="D182" s="129" t="s">
        <v>316</v>
      </c>
      <c r="E182" s="105" t="s">
        <v>221</v>
      </c>
      <c r="F182" s="105" t="s">
        <v>317</v>
      </c>
      <c r="G182" s="105"/>
      <c r="H182" s="130">
        <v>7.8</v>
      </c>
      <c r="I182" s="135" t="s">
        <v>96</v>
      </c>
      <c r="J182" s="135">
        <v>1</v>
      </c>
      <c r="K182" s="105" t="s">
        <v>223</v>
      </c>
      <c r="L182" s="117" t="s">
        <v>93</v>
      </c>
      <c r="M182" s="117" t="s">
        <v>93</v>
      </c>
      <c r="N182" s="117" t="s">
        <v>93</v>
      </c>
      <c r="O182" s="131">
        <v>210</v>
      </c>
      <c r="P182" s="124">
        <f t="shared" si="4"/>
        <v>210</v>
      </c>
      <c r="Q182" s="73">
        <f>O182-15</f>
        <v>195</v>
      </c>
      <c r="R182" s="73">
        <f t="shared" si="5"/>
        <v>195</v>
      </c>
      <c r="S182" s="73"/>
      <c r="T182" s="120" t="s">
        <v>98</v>
      </c>
      <c r="U182" s="73">
        <v>5</v>
      </c>
      <c r="V182" s="123" t="s">
        <v>99</v>
      </c>
      <c r="W182" s="73">
        <v>10</v>
      </c>
      <c r="X182" s="73" t="s">
        <v>100</v>
      </c>
      <c r="Y182" s="73">
        <v>15</v>
      </c>
    </row>
    <row r="183" spans="1:31" s="121" customFormat="1">
      <c r="A183" s="134">
        <v>850760005261</v>
      </c>
      <c r="B183" s="116">
        <v>46113</v>
      </c>
      <c r="C183" s="116">
        <v>46142</v>
      </c>
      <c r="D183" s="129" t="s">
        <v>316</v>
      </c>
      <c r="E183" s="105" t="s">
        <v>221</v>
      </c>
      <c r="F183" s="105" t="s">
        <v>317</v>
      </c>
      <c r="G183" s="105"/>
      <c r="H183" s="130">
        <v>7.8</v>
      </c>
      <c r="I183" s="74" t="s">
        <v>91</v>
      </c>
      <c r="J183" s="74">
        <v>24</v>
      </c>
      <c r="K183" s="117" t="s">
        <v>92</v>
      </c>
      <c r="L183" s="117" t="s">
        <v>93</v>
      </c>
      <c r="M183" s="117" t="s">
        <v>93</v>
      </c>
      <c r="N183" s="117" t="s">
        <v>93</v>
      </c>
      <c r="O183" s="119">
        <v>83</v>
      </c>
      <c r="P183" s="124">
        <f t="shared" si="4"/>
        <v>3.4583333333333335</v>
      </c>
      <c r="Q183" s="73">
        <f>O183</f>
        <v>83</v>
      </c>
      <c r="R183" s="73">
        <f t="shared" si="5"/>
        <v>3.4583333333333335</v>
      </c>
      <c r="S183" s="73"/>
      <c r="T183" s="73" t="s">
        <v>93</v>
      </c>
      <c r="U183" s="73" t="s">
        <v>93</v>
      </c>
      <c r="V183" s="73" t="s">
        <v>93</v>
      </c>
      <c r="W183" s="73" t="s">
        <v>93</v>
      </c>
      <c r="X183" s="73" t="s">
        <v>93</v>
      </c>
      <c r="Y183" s="73" t="s">
        <v>93</v>
      </c>
    </row>
    <row r="184" spans="1:31" s="121" customFormat="1">
      <c r="A184" s="134">
        <v>83289423</v>
      </c>
      <c r="B184" s="116">
        <v>46113</v>
      </c>
      <c r="C184" s="116">
        <v>46142</v>
      </c>
      <c r="D184" s="129" t="s">
        <v>226</v>
      </c>
      <c r="E184" s="105" t="s">
        <v>221</v>
      </c>
      <c r="F184" s="121" t="s">
        <v>227</v>
      </c>
      <c r="H184" s="130">
        <v>7.8</v>
      </c>
      <c r="I184" s="74" t="s">
        <v>96</v>
      </c>
      <c r="J184" s="74">
        <v>1</v>
      </c>
      <c r="K184" s="120" t="s">
        <v>101</v>
      </c>
      <c r="L184" s="117" t="s">
        <v>93</v>
      </c>
      <c r="M184" s="117" t="s">
        <v>93</v>
      </c>
      <c r="N184" s="117" t="s">
        <v>93</v>
      </c>
      <c r="O184" s="131">
        <v>225</v>
      </c>
      <c r="P184" s="124">
        <f t="shared" si="4"/>
        <v>225</v>
      </c>
      <c r="Q184" s="73">
        <f>O184-15</f>
        <v>210</v>
      </c>
      <c r="R184" s="73">
        <f t="shared" si="5"/>
        <v>210</v>
      </c>
      <c r="S184" s="73"/>
      <c r="T184" s="120" t="s">
        <v>98</v>
      </c>
      <c r="U184" s="73">
        <v>5</v>
      </c>
      <c r="V184" s="123" t="s">
        <v>99</v>
      </c>
      <c r="W184" s="73">
        <v>10</v>
      </c>
      <c r="X184" s="73" t="s">
        <v>100</v>
      </c>
      <c r="Y184" s="73">
        <v>15</v>
      </c>
      <c r="Z184" s="132"/>
      <c r="AA184" s="132"/>
      <c r="AB184" s="132"/>
      <c r="AC184" s="132"/>
      <c r="AD184" s="132"/>
      <c r="AE184" s="132"/>
    </row>
    <row r="185" spans="1:31" s="121" customFormat="1">
      <c r="A185" s="134">
        <v>83289422</v>
      </c>
      <c r="B185" s="116">
        <v>46113</v>
      </c>
      <c r="C185" s="116">
        <v>46142</v>
      </c>
      <c r="D185" s="129" t="s">
        <v>226</v>
      </c>
      <c r="E185" s="105" t="s">
        <v>221</v>
      </c>
      <c r="F185" s="121" t="s">
        <v>227</v>
      </c>
      <c r="H185" s="130">
        <v>7.8</v>
      </c>
      <c r="I185" s="74" t="s">
        <v>96</v>
      </c>
      <c r="J185" s="74">
        <v>1</v>
      </c>
      <c r="K185" s="120" t="s">
        <v>97</v>
      </c>
      <c r="L185" s="117" t="s">
        <v>93</v>
      </c>
      <c r="M185" s="117" t="s">
        <v>93</v>
      </c>
      <c r="N185" s="117" t="s">
        <v>93</v>
      </c>
      <c r="O185" s="131">
        <v>116</v>
      </c>
      <c r="P185" s="124">
        <f t="shared" si="4"/>
        <v>116</v>
      </c>
      <c r="Q185" s="73">
        <f>O185-15</f>
        <v>101</v>
      </c>
      <c r="R185" s="73">
        <f t="shared" si="5"/>
        <v>101</v>
      </c>
      <c r="S185" s="73"/>
      <c r="T185" s="120" t="s">
        <v>98</v>
      </c>
      <c r="U185" s="73">
        <v>5</v>
      </c>
      <c r="V185" s="123" t="s">
        <v>99</v>
      </c>
      <c r="W185" s="73">
        <v>10</v>
      </c>
      <c r="X185" s="73" t="s">
        <v>100</v>
      </c>
      <c r="Y185" s="73">
        <v>15</v>
      </c>
      <c r="Z185" s="132"/>
      <c r="AA185" s="132"/>
      <c r="AB185" s="132"/>
      <c r="AC185" s="132"/>
      <c r="AD185" s="132"/>
      <c r="AE185" s="132"/>
    </row>
    <row r="186" spans="1:31" s="121" customFormat="1">
      <c r="A186" s="134">
        <v>850005118411</v>
      </c>
      <c r="B186" s="116">
        <v>46113</v>
      </c>
      <c r="C186" s="116">
        <v>46142</v>
      </c>
      <c r="D186" s="129" t="s">
        <v>226</v>
      </c>
      <c r="E186" s="105" t="s">
        <v>221</v>
      </c>
      <c r="F186" s="121" t="s">
        <v>227</v>
      </c>
      <c r="H186" s="130">
        <v>7.8</v>
      </c>
      <c r="I186" s="74" t="s">
        <v>91</v>
      </c>
      <c r="J186" s="74">
        <v>24</v>
      </c>
      <c r="K186" s="117" t="s">
        <v>110</v>
      </c>
      <c r="L186" s="117" t="s">
        <v>93</v>
      </c>
      <c r="M186" s="117" t="s">
        <v>93</v>
      </c>
      <c r="N186" s="117" t="s">
        <v>93</v>
      </c>
      <c r="O186" s="131">
        <v>46.25</v>
      </c>
      <c r="P186" s="124">
        <f t="shared" si="4"/>
        <v>1.9270833333333333</v>
      </c>
      <c r="Q186" s="73">
        <f>O186-5</f>
        <v>41.25</v>
      </c>
      <c r="R186" s="73">
        <f t="shared" si="5"/>
        <v>1.71875</v>
      </c>
      <c r="S186" s="73"/>
      <c r="T186" s="105" t="s">
        <v>111</v>
      </c>
      <c r="U186" s="119">
        <v>2.5</v>
      </c>
      <c r="V186" s="105" t="s">
        <v>94</v>
      </c>
      <c r="W186" s="105" t="s">
        <v>228</v>
      </c>
      <c r="X186" s="105" t="s">
        <v>93</v>
      </c>
      <c r="Y186" s="105" t="s">
        <v>93</v>
      </c>
      <c r="Z186" s="103"/>
      <c r="AA186" s="103"/>
      <c r="AB186" s="103"/>
      <c r="AC186" s="103"/>
      <c r="AD186" s="103"/>
      <c r="AE186" s="103"/>
    </row>
    <row r="187" spans="1:31" s="121" customFormat="1">
      <c r="A187" s="134">
        <v>850760005018</v>
      </c>
      <c r="B187" s="116">
        <v>46113</v>
      </c>
      <c r="C187" s="116">
        <v>46142</v>
      </c>
      <c r="D187" s="129" t="s">
        <v>226</v>
      </c>
      <c r="E187" s="105" t="s">
        <v>221</v>
      </c>
      <c r="F187" s="121" t="s">
        <v>227</v>
      </c>
      <c r="H187" s="130">
        <v>7.8</v>
      </c>
      <c r="I187" s="74" t="s">
        <v>91</v>
      </c>
      <c r="J187" s="74">
        <v>24</v>
      </c>
      <c r="K187" s="117" t="s">
        <v>92</v>
      </c>
      <c r="L187" s="117" t="s">
        <v>93</v>
      </c>
      <c r="M187" s="117" t="s">
        <v>93</v>
      </c>
      <c r="N187" s="117" t="s">
        <v>93</v>
      </c>
      <c r="O187" s="131">
        <v>74</v>
      </c>
      <c r="P187" s="124">
        <f t="shared" si="4"/>
        <v>3.0833333333333335</v>
      </c>
      <c r="Q187" s="73">
        <f>O187-6</f>
        <v>68</v>
      </c>
      <c r="R187" s="73">
        <f t="shared" si="5"/>
        <v>2.8333333333333335</v>
      </c>
      <c r="S187" s="73"/>
      <c r="T187" s="105" t="s">
        <v>111</v>
      </c>
      <c r="U187" s="119">
        <v>2.5</v>
      </c>
      <c r="V187" s="105" t="s">
        <v>94</v>
      </c>
      <c r="W187" s="105" t="s">
        <v>228</v>
      </c>
      <c r="X187" s="73" t="s">
        <v>95</v>
      </c>
      <c r="Y187" s="73">
        <v>6</v>
      </c>
      <c r="Z187" s="132"/>
      <c r="AA187" s="132"/>
      <c r="AB187" s="132"/>
      <c r="AC187" s="132"/>
      <c r="AD187" s="132"/>
      <c r="AE187" s="132"/>
    </row>
    <row r="188" spans="1:31" s="121" customFormat="1">
      <c r="A188" s="134">
        <v>84307718</v>
      </c>
      <c r="B188" s="116">
        <v>46113</v>
      </c>
      <c r="C188" s="116">
        <v>46142</v>
      </c>
      <c r="D188" s="129" t="s">
        <v>229</v>
      </c>
      <c r="E188" s="105" t="s">
        <v>221</v>
      </c>
      <c r="F188" s="121" t="s">
        <v>230</v>
      </c>
      <c r="H188" s="136">
        <v>7.8</v>
      </c>
      <c r="I188" s="74" t="s">
        <v>96</v>
      </c>
      <c r="J188" s="74">
        <v>1</v>
      </c>
      <c r="K188" s="120" t="s">
        <v>97</v>
      </c>
      <c r="L188" s="117" t="s">
        <v>93</v>
      </c>
      <c r="M188" s="117" t="s">
        <v>93</v>
      </c>
      <c r="N188" s="117" t="s">
        <v>93</v>
      </c>
      <c r="O188" s="131">
        <v>126</v>
      </c>
      <c r="P188" s="124">
        <f t="shared" si="4"/>
        <v>126</v>
      </c>
      <c r="Q188" s="73">
        <f>O188-15</f>
        <v>111</v>
      </c>
      <c r="R188" s="73">
        <f t="shared" si="5"/>
        <v>111</v>
      </c>
      <c r="S188" s="73"/>
      <c r="T188" s="120" t="s">
        <v>98</v>
      </c>
      <c r="U188" s="73">
        <v>5</v>
      </c>
      <c r="V188" s="123" t="s">
        <v>99</v>
      </c>
      <c r="W188" s="73">
        <v>10</v>
      </c>
      <c r="X188" s="73" t="s">
        <v>100</v>
      </c>
      <c r="Y188" s="73">
        <v>15</v>
      </c>
    </row>
    <row r="189" spans="1:31" s="121" customFormat="1">
      <c r="A189" s="134">
        <v>84307717</v>
      </c>
      <c r="B189" s="116">
        <v>46113</v>
      </c>
      <c r="C189" s="116">
        <v>46142</v>
      </c>
      <c r="D189" s="129" t="s">
        <v>229</v>
      </c>
      <c r="E189" s="105" t="s">
        <v>221</v>
      </c>
      <c r="F189" s="121" t="s">
        <v>230</v>
      </c>
      <c r="H189" s="136">
        <v>7.8</v>
      </c>
      <c r="I189" s="135" t="s">
        <v>96</v>
      </c>
      <c r="J189" s="135">
        <v>1</v>
      </c>
      <c r="K189" s="105" t="s">
        <v>223</v>
      </c>
      <c r="L189" s="117" t="s">
        <v>93</v>
      </c>
      <c r="M189" s="117" t="s">
        <v>93</v>
      </c>
      <c r="N189" s="117" t="s">
        <v>93</v>
      </c>
      <c r="O189" s="131">
        <v>210</v>
      </c>
      <c r="P189" s="124">
        <f t="shared" si="4"/>
        <v>210</v>
      </c>
      <c r="Q189" s="73">
        <f>O189-15</f>
        <v>195</v>
      </c>
      <c r="R189" s="73">
        <f t="shared" si="5"/>
        <v>195</v>
      </c>
      <c r="S189" s="73"/>
      <c r="T189" s="120" t="s">
        <v>98</v>
      </c>
      <c r="U189" s="73">
        <v>5</v>
      </c>
      <c r="V189" s="123" t="s">
        <v>99</v>
      </c>
      <c r="W189" s="73">
        <v>10</v>
      </c>
      <c r="X189" s="73" t="s">
        <v>100</v>
      </c>
      <c r="Y189" s="73">
        <v>15</v>
      </c>
    </row>
    <row r="190" spans="1:31" s="121" customFormat="1" ht="15.75" customHeight="1">
      <c r="A190" s="134">
        <v>850760005216</v>
      </c>
      <c r="B190" s="116">
        <v>46113</v>
      </c>
      <c r="C190" s="116">
        <v>46142</v>
      </c>
      <c r="D190" s="129" t="s">
        <v>229</v>
      </c>
      <c r="E190" s="105" t="s">
        <v>221</v>
      </c>
      <c r="F190" s="121" t="s">
        <v>230</v>
      </c>
      <c r="H190" s="136">
        <v>7.8</v>
      </c>
      <c r="I190" s="74" t="s">
        <v>91</v>
      </c>
      <c r="J190" s="74">
        <v>24</v>
      </c>
      <c r="K190" s="117" t="s">
        <v>92</v>
      </c>
      <c r="L190" s="117" t="s">
        <v>93</v>
      </c>
      <c r="M190" s="117" t="s">
        <v>93</v>
      </c>
      <c r="N190" s="117" t="s">
        <v>93</v>
      </c>
      <c r="O190" s="131">
        <v>83</v>
      </c>
      <c r="P190" s="124">
        <f t="shared" si="4"/>
        <v>3.4583333333333335</v>
      </c>
      <c r="Q190" s="73">
        <f>O190</f>
        <v>83</v>
      </c>
      <c r="R190" s="73">
        <f t="shared" si="5"/>
        <v>3.4583333333333335</v>
      </c>
      <c r="S190" s="73"/>
      <c r="T190" s="73" t="s">
        <v>93</v>
      </c>
      <c r="U190" s="73" t="s">
        <v>93</v>
      </c>
      <c r="V190" s="73" t="s">
        <v>93</v>
      </c>
      <c r="W190" s="73" t="s">
        <v>93</v>
      </c>
      <c r="X190" s="73" t="s">
        <v>93</v>
      </c>
      <c r="Y190" s="73" t="s">
        <v>93</v>
      </c>
    </row>
    <row r="191" spans="1:31" s="121" customFormat="1" ht="15.75" customHeight="1">
      <c r="A191" s="134">
        <v>120966415</v>
      </c>
      <c r="B191" s="116">
        <v>46113</v>
      </c>
      <c r="C191" s="116">
        <v>46142</v>
      </c>
      <c r="D191" s="129" t="s">
        <v>533</v>
      </c>
      <c r="E191" s="103" t="s">
        <v>221</v>
      </c>
      <c r="F191" s="105" t="s">
        <v>534</v>
      </c>
      <c r="G191" s="105"/>
      <c r="H191" s="130">
        <v>4.9000000000000004</v>
      </c>
      <c r="I191" s="74" t="s">
        <v>96</v>
      </c>
      <c r="J191" s="74">
        <v>1</v>
      </c>
      <c r="K191" s="120" t="s">
        <v>97</v>
      </c>
      <c r="L191" s="105" t="s">
        <v>93</v>
      </c>
      <c r="M191" s="105" t="s">
        <v>93</v>
      </c>
      <c r="N191" s="117" t="s">
        <v>93</v>
      </c>
      <c r="O191" s="131">
        <v>106</v>
      </c>
      <c r="P191" s="119">
        <f t="shared" si="4"/>
        <v>106</v>
      </c>
      <c r="Q191" s="73">
        <f>O191-15</f>
        <v>91</v>
      </c>
      <c r="R191" s="73">
        <f t="shared" si="5"/>
        <v>91</v>
      </c>
      <c r="S191" s="73"/>
      <c r="T191" s="120" t="s">
        <v>98</v>
      </c>
      <c r="U191" s="73">
        <v>5</v>
      </c>
      <c r="V191" s="123" t="s">
        <v>99</v>
      </c>
      <c r="W191" s="73">
        <v>10</v>
      </c>
      <c r="X191" s="73" t="s">
        <v>100</v>
      </c>
      <c r="Y191" s="73">
        <v>15</v>
      </c>
      <c r="Z191" s="103"/>
      <c r="AA191" s="103"/>
    </row>
    <row r="192" spans="1:31" s="121" customFormat="1" ht="15.75" customHeight="1">
      <c r="A192" s="134">
        <v>120966437</v>
      </c>
      <c r="B192" s="116">
        <v>46113</v>
      </c>
      <c r="C192" s="116">
        <v>46142</v>
      </c>
      <c r="D192" s="129" t="s">
        <v>533</v>
      </c>
      <c r="E192" s="103" t="s">
        <v>221</v>
      </c>
      <c r="F192" s="105" t="s">
        <v>534</v>
      </c>
      <c r="G192" s="105"/>
      <c r="H192" s="130">
        <v>4.9000000000000004</v>
      </c>
      <c r="I192" s="74" t="s">
        <v>96</v>
      </c>
      <c r="J192" s="74">
        <v>1</v>
      </c>
      <c r="K192" s="120" t="s">
        <v>101</v>
      </c>
      <c r="L192" s="105" t="s">
        <v>93</v>
      </c>
      <c r="M192" s="105" t="s">
        <v>93</v>
      </c>
      <c r="N192" s="117" t="s">
        <v>93</v>
      </c>
      <c r="O192" s="131">
        <v>205</v>
      </c>
      <c r="P192" s="119">
        <f t="shared" si="4"/>
        <v>205</v>
      </c>
      <c r="Q192" s="73">
        <f>O192-15</f>
        <v>190</v>
      </c>
      <c r="R192" s="73">
        <f t="shared" si="5"/>
        <v>190</v>
      </c>
      <c r="S192" s="73"/>
      <c r="T192" s="120" t="s">
        <v>98</v>
      </c>
      <c r="U192" s="73">
        <v>5</v>
      </c>
      <c r="V192" s="123" t="s">
        <v>99</v>
      </c>
      <c r="W192" s="73">
        <v>10</v>
      </c>
      <c r="X192" s="73" t="s">
        <v>100</v>
      </c>
      <c r="Y192" s="73">
        <v>15</v>
      </c>
      <c r="Z192" s="103"/>
      <c r="AA192" s="103"/>
    </row>
    <row r="193" spans="1:31" s="121" customFormat="1" ht="15.75" customHeight="1">
      <c r="A193" s="134">
        <v>850029738474</v>
      </c>
      <c r="B193" s="116">
        <v>46113</v>
      </c>
      <c r="C193" s="116">
        <v>46142</v>
      </c>
      <c r="D193" s="129" t="s">
        <v>533</v>
      </c>
      <c r="E193" s="103" t="s">
        <v>221</v>
      </c>
      <c r="F193" s="105" t="s">
        <v>534</v>
      </c>
      <c r="G193" s="105"/>
      <c r="H193" s="130">
        <v>4.9000000000000004</v>
      </c>
      <c r="I193" s="74" t="s">
        <v>91</v>
      </c>
      <c r="J193" s="74">
        <v>24</v>
      </c>
      <c r="K193" s="120" t="s">
        <v>92</v>
      </c>
      <c r="L193" s="105" t="s">
        <v>93</v>
      </c>
      <c r="M193" s="105" t="s">
        <v>93</v>
      </c>
      <c r="N193" s="117" t="s">
        <v>93</v>
      </c>
      <c r="O193" s="131">
        <v>69.25</v>
      </c>
      <c r="P193" s="119">
        <f t="shared" si="4"/>
        <v>2.8854166666666665</v>
      </c>
      <c r="Q193" s="73">
        <f>O193</f>
        <v>69.25</v>
      </c>
      <c r="R193" s="73">
        <f t="shared" si="5"/>
        <v>2.8854166666666665</v>
      </c>
      <c r="S193" s="73"/>
      <c r="T193" s="73" t="s">
        <v>93</v>
      </c>
      <c r="U193" s="73" t="s">
        <v>93</v>
      </c>
      <c r="V193" s="73" t="s">
        <v>93</v>
      </c>
      <c r="W193" s="73" t="s">
        <v>93</v>
      </c>
      <c r="X193" s="73" t="s">
        <v>93</v>
      </c>
      <c r="Y193" s="73" t="s">
        <v>93</v>
      </c>
      <c r="Z193" s="103"/>
      <c r="AA193" s="103"/>
    </row>
    <row r="194" spans="1:31" s="121" customFormat="1" ht="15.75" customHeight="1">
      <c r="A194" s="134">
        <v>103170017</v>
      </c>
      <c r="B194" s="116">
        <v>46113</v>
      </c>
      <c r="C194" s="116">
        <v>46142</v>
      </c>
      <c r="D194" s="129" t="s">
        <v>231</v>
      </c>
      <c r="E194" s="105" t="s">
        <v>221</v>
      </c>
      <c r="F194" s="121" t="s">
        <v>232</v>
      </c>
      <c r="H194" s="130">
        <v>5.3</v>
      </c>
      <c r="I194" s="74" t="s">
        <v>96</v>
      </c>
      <c r="J194" s="74">
        <v>1</v>
      </c>
      <c r="K194" s="120" t="s">
        <v>97</v>
      </c>
      <c r="L194" s="117" t="s">
        <v>93</v>
      </c>
      <c r="M194" s="117" t="s">
        <v>93</v>
      </c>
      <c r="N194" s="117" t="s">
        <v>93</v>
      </c>
      <c r="O194" s="131">
        <v>126</v>
      </c>
      <c r="P194" s="124">
        <f t="shared" si="4"/>
        <v>126</v>
      </c>
      <c r="Q194" s="73">
        <f>O194-15</f>
        <v>111</v>
      </c>
      <c r="R194" s="73">
        <f t="shared" si="5"/>
        <v>111</v>
      </c>
      <c r="S194" s="73"/>
      <c r="T194" s="120" t="s">
        <v>98</v>
      </c>
      <c r="U194" s="73">
        <v>5</v>
      </c>
      <c r="V194" s="123" t="s">
        <v>99</v>
      </c>
      <c r="W194" s="73">
        <v>10</v>
      </c>
      <c r="X194" s="73" t="s">
        <v>100</v>
      </c>
      <c r="Y194" s="73">
        <v>15</v>
      </c>
      <c r="Z194" s="103"/>
      <c r="AA194" s="103"/>
      <c r="AB194" s="103"/>
      <c r="AC194" s="103"/>
      <c r="AD194" s="103"/>
      <c r="AE194" s="103"/>
    </row>
    <row r="195" spans="1:31" s="121" customFormat="1" ht="15.75" customHeight="1">
      <c r="A195" s="134">
        <v>10317005</v>
      </c>
      <c r="B195" s="116">
        <v>46113</v>
      </c>
      <c r="C195" s="116">
        <v>46142</v>
      </c>
      <c r="D195" s="129" t="s">
        <v>231</v>
      </c>
      <c r="E195" s="105" t="s">
        <v>221</v>
      </c>
      <c r="F195" s="121" t="s">
        <v>232</v>
      </c>
      <c r="H195" s="130">
        <v>5.3</v>
      </c>
      <c r="I195" s="135" t="s">
        <v>96</v>
      </c>
      <c r="J195" s="135">
        <v>1</v>
      </c>
      <c r="K195" s="105" t="s">
        <v>223</v>
      </c>
      <c r="L195" s="117" t="s">
        <v>93</v>
      </c>
      <c r="M195" s="117" t="s">
        <v>93</v>
      </c>
      <c r="N195" s="117" t="s">
        <v>93</v>
      </c>
      <c r="O195" s="131">
        <v>225</v>
      </c>
      <c r="P195" s="124">
        <f t="shared" si="4"/>
        <v>225</v>
      </c>
      <c r="Q195" s="73">
        <f>O195-15</f>
        <v>210</v>
      </c>
      <c r="R195" s="73">
        <f t="shared" si="5"/>
        <v>210</v>
      </c>
      <c r="S195" s="73"/>
      <c r="T195" s="120" t="s">
        <v>98</v>
      </c>
      <c r="U195" s="73">
        <v>5</v>
      </c>
      <c r="V195" s="123" t="s">
        <v>99</v>
      </c>
      <c r="W195" s="73">
        <v>10</v>
      </c>
      <c r="X195" s="73" t="s">
        <v>100</v>
      </c>
      <c r="Y195" s="73">
        <v>15</v>
      </c>
      <c r="Z195" s="103"/>
      <c r="AA195" s="103"/>
      <c r="AB195" s="103"/>
      <c r="AC195" s="103"/>
      <c r="AD195" s="103"/>
      <c r="AE195" s="103"/>
    </row>
    <row r="196" spans="1:31" s="121" customFormat="1" ht="15.75" customHeight="1">
      <c r="A196" s="134">
        <v>850029738688</v>
      </c>
      <c r="B196" s="116">
        <v>46113</v>
      </c>
      <c r="C196" s="116">
        <v>46142</v>
      </c>
      <c r="D196" s="129" t="s">
        <v>231</v>
      </c>
      <c r="E196" s="105" t="s">
        <v>221</v>
      </c>
      <c r="F196" s="121" t="s">
        <v>232</v>
      </c>
      <c r="H196" s="130">
        <v>5.3</v>
      </c>
      <c r="I196" s="74" t="s">
        <v>91</v>
      </c>
      <c r="J196" s="74">
        <v>24</v>
      </c>
      <c r="K196" s="117" t="s">
        <v>92</v>
      </c>
      <c r="L196" s="117" t="s">
        <v>93</v>
      </c>
      <c r="M196" s="117" t="s">
        <v>93</v>
      </c>
      <c r="N196" s="117" t="s">
        <v>93</v>
      </c>
      <c r="O196" s="131">
        <v>74</v>
      </c>
      <c r="P196" s="124">
        <f t="shared" si="4"/>
        <v>3.0833333333333335</v>
      </c>
      <c r="Q196" s="73">
        <f>O196</f>
        <v>74</v>
      </c>
      <c r="R196" s="73">
        <f t="shared" si="5"/>
        <v>3.0833333333333335</v>
      </c>
      <c r="S196" s="73"/>
      <c r="T196" s="73" t="s">
        <v>93</v>
      </c>
      <c r="U196" s="73" t="s">
        <v>93</v>
      </c>
      <c r="V196" s="73" t="s">
        <v>93</v>
      </c>
      <c r="W196" s="73" t="s">
        <v>93</v>
      </c>
      <c r="X196" s="73" t="s">
        <v>93</v>
      </c>
      <c r="Y196" s="73" t="s">
        <v>93</v>
      </c>
      <c r="Z196" s="103"/>
      <c r="AA196" s="103"/>
      <c r="AB196" s="103"/>
      <c r="AC196" s="103"/>
      <c r="AD196" s="103"/>
      <c r="AE196" s="103"/>
    </row>
    <row r="197" spans="1:31" s="121" customFormat="1" ht="15.75" customHeight="1">
      <c r="A197" s="134">
        <v>124131797</v>
      </c>
      <c r="B197" s="116">
        <v>46113</v>
      </c>
      <c r="C197" s="116">
        <v>46142</v>
      </c>
      <c r="D197" s="129" t="s">
        <v>795</v>
      </c>
      <c r="E197" s="103" t="s">
        <v>221</v>
      </c>
      <c r="F197" s="105" t="s">
        <v>830</v>
      </c>
      <c r="G197" s="137"/>
      <c r="H197" s="138">
        <v>12</v>
      </c>
      <c r="I197" s="74" t="s">
        <v>96</v>
      </c>
      <c r="J197" s="74">
        <v>1</v>
      </c>
      <c r="K197" s="120" t="s">
        <v>97</v>
      </c>
      <c r="L197" s="117" t="s">
        <v>93</v>
      </c>
      <c r="M197" s="117" t="s">
        <v>93</v>
      </c>
      <c r="N197" s="117" t="s">
        <v>93</v>
      </c>
      <c r="O197" s="73">
        <v>146</v>
      </c>
      <c r="P197" s="73">
        <f t="shared" si="4"/>
        <v>146</v>
      </c>
      <c r="Q197" s="73">
        <f>O197-15</f>
        <v>131</v>
      </c>
      <c r="R197" s="73">
        <f t="shared" si="5"/>
        <v>131</v>
      </c>
      <c r="S197" s="73"/>
      <c r="T197" s="120" t="s">
        <v>98</v>
      </c>
      <c r="U197" s="73">
        <v>5</v>
      </c>
      <c r="V197" s="123" t="s">
        <v>99</v>
      </c>
      <c r="W197" s="73">
        <v>10</v>
      </c>
      <c r="X197" s="73" t="s">
        <v>100</v>
      </c>
      <c r="Y197" s="73">
        <v>15</v>
      </c>
      <c r="Z197" s="103"/>
      <c r="AA197" s="104"/>
    </row>
    <row r="198" spans="1:31" s="121" customFormat="1" ht="15.75" customHeight="1">
      <c r="A198" s="134">
        <v>124131840</v>
      </c>
      <c r="B198" s="116">
        <v>46113</v>
      </c>
      <c r="C198" s="116">
        <v>46142</v>
      </c>
      <c r="D198" s="129" t="s">
        <v>795</v>
      </c>
      <c r="E198" s="103" t="s">
        <v>221</v>
      </c>
      <c r="F198" s="105" t="s">
        <v>830</v>
      </c>
      <c r="G198" s="137"/>
      <c r="H198" s="138">
        <v>12</v>
      </c>
      <c r="I198" s="74" t="s">
        <v>96</v>
      </c>
      <c r="J198" s="74">
        <v>1</v>
      </c>
      <c r="K198" s="120" t="s">
        <v>223</v>
      </c>
      <c r="L198" s="117" t="s">
        <v>93</v>
      </c>
      <c r="M198" s="117" t="s">
        <v>93</v>
      </c>
      <c r="N198" s="117" t="s">
        <v>93</v>
      </c>
      <c r="O198" s="73">
        <v>245</v>
      </c>
      <c r="P198" s="73">
        <f t="shared" si="4"/>
        <v>245</v>
      </c>
      <c r="Q198" s="73">
        <f>O198-15</f>
        <v>230</v>
      </c>
      <c r="R198" s="73">
        <f t="shared" si="5"/>
        <v>230</v>
      </c>
      <c r="S198" s="73"/>
      <c r="T198" s="120" t="s">
        <v>98</v>
      </c>
      <c r="U198" s="73">
        <v>5</v>
      </c>
      <c r="V198" s="123" t="s">
        <v>99</v>
      </c>
      <c r="W198" s="73">
        <v>10</v>
      </c>
      <c r="X198" s="73" t="s">
        <v>100</v>
      </c>
      <c r="Y198" s="73">
        <v>15</v>
      </c>
      <c r="Z198" s="103"/>
      <c r="AA198" s="104"/>
    </row>
    <row r="199" spans="1:31" s="121" customFormat="1" ht="15.75" customHeight="1">
      <c r="A199" s="134">
        <v>850005118374</v>
      </c>
      <c r="B199" s="116">
        <v>46113</v>
      </c>
      <c r="C199" s="116">
        <v>46142</v>
      </c>
      <c r="D199" s="129" t="s">
        <v>795</v>
      </c>
      <c r="E199" s="103" t="s">
        <v>221</v>
      </c>
      <c r="F199" s="105" t="s">
        <v>830</v>
      </c>
      <c r="G199" s="137"/>
      <c r="H199" s="138">
        <v>12</v>
      </c>
      <c r="I199" s="74" t="s">
        <v>91</v>
      </c>
      <c r="J199" s="74">
        <v>24</v>
      </c>
      <c r="K199" s="120" t="s">
        <v>92</v>
      </c>
      <c r="L199" s="117" t="s">
        <v>93</v>
      </c>
      <c r="M199" s="117" t="s">
        <v>93</v>
      </c>
      <c r="N199" s="117" t="s">
        <v>93</v>
      </c>
      <c r="O199" s="73">
        <v>101</v>
      </c>
      <c r="P199" s="73">
        <f t="shared" ref="P199:P262" si="6">O199/J199</f>
        <v>4.208333333333333</v>
      </c>
      <c r="Q199" s="73">
        <f>O199-0</f>
        <v>101</v>
      </c>
      <c r="R199" s="73">
        <f t="shared" ref="R199:R262" si="7">Q199/J199</f>
        <v>4.208333333333333</v>
      </c>
      <c r="S199" s="73"/>
      <c r="T199" s="73" t="s">
        <v>93</v>
      </c>
      <c r="U199" s="73" t="s">
        <v>93</v>
      </c>
      <c r="V199" s="73" t="s">
        <v>93</v>
      </c>
      <c r="W199" s="73" t="s">
        <v>93</v>
      </c>
      <c r="X199" s="73" t="s">
        <v>93</v>
      </c>
      <c r="Y199" s="73" t="s">
        <v>93</v>
      </c>
      <c r="Z199" s="103"/>
      <c r="AA199" s="104"/>
    </row>
    <row r="200" spans="1:31" s="121" customFormat="1" ht="15.75" customHeight="1">
      <c r="A200" s="134">
        <v>124131663</v>
      </c>
      <c r="B200" s="116">
        <v>46113</v>
      </c>
      <c r="C200" s="116">
        <v>46142</v>
      </c>
      <c r="D200" s="129" t="s">
        <v>796</v>
      </c>
      <c r="E200" s="103" t="s">
        <v>221</v>
      </c>
      <c r="F200" s="105" t="s">
        <v>831</v>
      </c>
      <c r="G200" s="137"/>
      <c r="H200" s="138">
        <v>4</v>
      </c>
      <c r="I200" s="74" t="s">
        <v>96</v>
      </c>
      <c r="J200" s="74">
        <v>1</v>
      </c>
      <c r="K200" s="120" t="s">
        <v>97</v>
      </c>
      <c r="L200" s="117" t="s">
        <v>93</v>
      </c>
      <c r="M200" s="117" t="s">
        <v>93</v>
      </c>
      <c r="N200" s="117" t="s">
        <v>93</v>
      </c>
      <c r="O200" s="73">
        <v>126</v>
      </c>
      <c r="P200" s="73">
        <f t="shared" si="6"/>
        <v>126</v>
      </c>
      <c r="Q200" s="73">
        <f>O200-15</f>
        <v>111</v>
      </c>
      <c r="R200" s="73">
        <f t="shared" si="7"/>
        <v>111</v>
      </c>
      <c r="S200" s="73"/>
      <c r="T200" s="120" t="s">
        <v>98</v>
      </c>
      <c r="U200" s="73">
        <v>5</v>
      </c>
      <c r="V200" s="123" t="s">
        <v>99</v>
      </c>
      <c r="W200" s="73">
        <v>10</v>
      </c>
      <c r="X200" s="73" t="s">
        <v>100</v>
      </c>
      <c r="Y200" s="73">
        <v>15</v>
      </c>
      <c r="Z200" s="103"/>
      <c r="AA200" s="104"/>
    </row>
    <row r="201" spans="1:31" s="121" customFormat="1" ht="15.75" customHeight="1">
      <c r="A201" s="134">
        <v>124131696</v>
      </c>
      <c r="B201" s="116">
        <v>46113</v>
      </c>
      <c r="C201" s="116">
        <v>46142</v>
      </c>
      <c r="D201" s="129" t="s">
        <v>796</v>
      </c>
      <c r="E201" s="103" t="s">
        <v>221</v>
      </c>
      <c r="F201" s="105" t="s">
        <v>831</v>
      </c>
      <c r="G201" s="137"/>
      <c r="H201" s="138">
        <v>4</v>
      </c>
      <c r="I201" s="74" t="s">
        <v>96</v>
      </c>
      <c r="J201" s="74">
        <v>1</v>
      </c>
      <c r="K201" s="120" t="s">
        <v>223</v>
      </c>
      <c r="L201" s="117" t="s">
        <v>93</v>
      </c>
      <c r="M201" s="117" t="s">
        <v>93</v>
      </c>
      <c r="N201" s="117" t="s">
        <v>93</v>
      </c>
      <c r="O201" s="73">
        <v>225</v>
      </c>
      <c r="P201" s="73">
        <f t="shared" si="6"/>
        <v>225</v>
      </c>
      <c r="Q201" s="73">
        <f>O201-15</f>
        <v>210</v>
      </c>
      <c r="R201" s="73">
        <f t="shared" si="7"/>
        <v>210</v>
      </c>
      <c r="S201" s="73"/>
      <c r="T201" s="120" t="s">
        <v>98</v>
      </c>
      <c r="U201" s="73">
        <v>5</v>
      </c>
      <c r="V201" s="123" t="s">
        <v>99</v>
      </c>
      <c r="W201" s="73">
        <v>10</v>
      </c>
      <c r="X201" s="73" t="s">
        <v>100</v>
      </c>
      <c r="Y201" s="73">
        <v>15</v>
      </c>
      <c r="Z201" s="103"/>
      <c r="AA201" s="104"/>
    </row>
    <row r="202" spans="1:31" s="121" customFormat="1" ht="16.5" customHeight="1">
      <c r="A202" s="134">
        <v>850760005292</v>
      </c>
      <c r="B202" s="116">
        <v>46113</v>
      </c>
      <c r="C202" s="116">
        <v>46142</v>
      </c>
      <c r="D202" s="129" t="s">
        <v>796</v>
      </c>
      <c r="E202" s="103" t="s">
        <v>221</v>
      </c>
      <c r="F202" s="105" t="s">
        <v>831</v>
      </c>
      <c r="G202" s="137"/>
      <c r="H202" s="138">
        <v>4</v>
      </c>
      <c r="I202" s="74" t="s">
        <v>91</v>
      </c>
      <c r="J202" s="74">
        <v>24</v>
      </c>
      <c r="K202" s="120" t="s">
        <v>92</v>
      </c>
      <c r="L202" s="117" t="s">
        <v>93</v>
      </c>
      <c r="M202" s="117" t="s">
        <v>93</v>
      </c>
      <c r="N202" s="117" t="s">
        <v>93</v>
      </c>
      <c r="O202" s="73">
        <v>74</v>
      </c>
      <c r="P202" s="73">
        <f t="shared" si="6"/>
        <v>3.0833333333333335</v>
      </c>
      <c r="Q202" s="73">
        <f>O202-0</f>
        <v>74</v>
      </c>
      <c r="R202" s="73">
        <f t="shared" si="7"/>
        <v>3.0833333333333335</v>
      </c>
      <c r="S202" s="73"/>
      <c r="T202" s="73" t="s">
        <v>93</v>
      </c>
      <c r="U202" s="73" t="s">
        <v>93</v>
      </c>
      <c r="V202" s="73" t="s">
        <v>93</v>
      </c>
      <c r="W202" s="73" t="s">
        <v>93</v>
      </c>
      <c r="X202" s="73" t="s">
        <v>93</v>
      </c>
      <c r="Y202" s="73" t="s">
        <v>93</v>
      </c>
      <c r="Z202" s="103"/>
      <c r="AA202" s="104"/>
    </row>
    <row r="203" spans="1:31" s="121" customFormat="1" ht="15.75" customHeight="1">
      <c r="A203" s="134">
        <v>127328878</v>
      </c>
      <c r="B203" s="116">
        <v>46113</v>
      </c>
      <c r="C203" s="116">
        <v>46142</v>
      </c>
      <c r="D203" s="91" t="s">
        <v>998</v>
      </c>
      <c r="E203" s="117" t="s">
        <v>221</v>
      </c>
      <c r="F203" s="66" t="s">
        <v>1004</v>
      </c>
      <c r="G203" s="66"/>
      <c r="H203" s="118">
        <v>8.5</v>
      </c>
      <c r="I203" s="74" t="s">
        <v>889</v>
      </c>
      <c r="J203" s="74">
        <v>1</v>
      </c>
      <c r="K203" s="120" t="s">
        <v>97</v>
      </c>
      <c r="L203" s="117"/>
      <c r="M203" s="117"/>
      <c r="N203" s="117" t="s">
        <v>93</v>
      </c>
      <c r="O203" s="119">
        <v>156</v>
      </c>
      <c r="P203" s="119">
        <f t="shared" si="6"/>
        <v>156</v>
      </c>
      <c r="Q203" s="73">
        <f>O203-15</f>
        <v>141</v>
      </c>
      <c r="R203" s="73">
        <f t="shared" si="7"/>
        <v>141</v>
      </c>
      <c r="S203" s="73"/>
      <c r="T203" s="120" t="s">
        <v>98</v>
      </c>
      <c r="U203" s="73">
        <v>5</v>
      </c>
      <c r="V203" s="123" t="s">
        <v>99</v>
      </c>
      <c r="W203" s="73">
        <v>10</v>
      </c>
      <c r="X203" s="73" t="s">
        <v>100</v>
      </c>
      <c r="Y203" s="73">
        <v>15</v>
      </c>
      <c r="Z203" s="103"/>
      <c r="AA203" s="104"/>
    </row>
    <row r="204" spans="1:31" s="121" customFormat="1" ht="15.75" customHeight="1">
      <c r="A204" s="134">
        <v>127328889</v>
      </c>
      <c r="B204" s="116">
        <v>46113</v>
      </c>
      <c r="C204" s="116">
        <v>46142</v>
      </c>
      <c r="D204" s="91" t="s">
        <v>998</v>
      </c>
      <c r="E204" s="117" t="s">
        <v>221</v>
      </c>
      <c r="F204" s="66" t="s">
        <v>1004</v>
      </c>
      <c r="G204" s="66"/>
      <c r="H204" s="118">
        <v>8.5</v>
      </c>
      <c r="I204" s="74" t="s">
        <v>889</v>
      </c>
      <c r="J204" s="74">
        <v>1</v>
      </c>
      <c r="K204" s="120" t="s">
        <v>223</v>
      </c>
      <c r="L204" s="117"/>
      <c r="M204" s="117"/>
      <c r="N204" s="117" t="s">
        <v>93</v>
      </c>
      <c r="O204" s="119">
        <v>255</v>
      </c>
      <c r="P204" s="119">
        <f t="shared" si="6"/>
        <v>255</v>
      </c>
      <c r="Q204" s="73">
        <f>O204-15</f>
        <v>240</v>
      </c>
      <c r="R204" s="73">
        <f t="shared" si="7"/>
        <v>240</v>
      </c>
      <c r="S204" s="73"/>
      <c r="T204" s="120" t="s">
        <v>98</v>
      </c>
      <c r="U204" s="73">
        <v>5</v>
      </c>
      <c r="V204" s="123" t="s">
        <v>99</v>
      </c>
      <c r="W204" s="73">
        <v>10</v>
      </c>
      <c r="X204" s="73" t="s">
        <v>100</v>
      </c>
      <c r="Y204" s="73">
        <v>15</v>
      </c>
      <c r="Z204" s="103"/>
      <c r="AA204" s="104"/>
    </row>
    <row r="205" spans="1:31" s="121" customFormat="1" ht="15.75" customHeight="1">
      <c r="A205" s="134">
        <v>850760005339</v>
      </c>
      <c r="B205" s="116">
        <v>46113</v>
      </c>
      <c r="C205" s="116">
        <v>46142</v>
      </c>
      <c r="D205" s="91" t="s">
        <v>998</v>
      </c>
      <c r="E205" s="117" t="s">
        <v>221</v>
      </c>
      <c r="F205" s="66" t="s">
        <v>1004</v>
      </c>
      <c r="G205" s="66"/>
      <c r="H205" s="118">
        <v>8.5</v>
      </c>
      <c r="I205" s="74" t="s">
        <v>890</v>
      </c>
      <c r="J205" s="74">
        <v>24</v>
      </c>
      <c r="K205" s="120" t="s">
        <v>92</v>
      </c>
      <c r="L205" s="117"/>
      <c r="M205" s="117"/>
      <c r="N205" s="117" t="s">
        <v>93</v>
      </c>
      <c r="O205" s="119">
        <v>110</v>
      </c>
      <c r="P205" s="119">
        <f t="shared" si="6"/>
        <v>4.583333333333333</v>
      </c>
      <c r="Q205" s="73">
        <f>O205</f>
        <v>110</v>
      </c>
      <c r="R205" s="73">
        <f t="shared" si="7"/>
        <v>4.583333333333333</v>
      </c>
      <c r="S205" s="73"/>
      <c r="T205" s="105" t="s">
        <v>901</v>
      </c>
      <c r="U205" s="138">
        <v>0</v>
      </c>
      <c r="V205" s="105"/>
      <c r="W205" s="104"/>
      <c r="X205" s="105"/>
      <c r="Y205" s="104"/>
      <c r="Z205" s="103"/>
      <c r="AA205" s="104"/>
    </row>
    <row r="206" spans="1:31" s="121" customFormat="1" ht="15.75" customHeight="1">
      <c r="A206" s="134">
        <v>113531987</v>
      </c>
      <c r="B206" s="116">
        <v>46113</v>
      </c>
      <c r="C206" s="116">
        <v>46142</v>
      </c>
      <c r="D206" s="129" t="s">
        <v>521</v>
      </c>
      <c r="E206" s="105" t="s">
        <v>221</v>
      </c>
      <c r="F206" s="105" t="s">
        <v>522</v>
      </c>
      <c r="G206" s="105"/>
      <c r="H206" s="136"/>
      <c r="I206" s="139" t="s">
        <v>96</v>
      </c>
      <c r="J206" s="139">
        <v>1</v>
      </c>
      <c r="K206" s="120" t="s">
        <v>97</v>
      </c>
      <c r="L206" s="105" t="s">
        <v>93</v>
      </c>
      <c r="M206" s="105" t="s">
        <v>93</v>
      </c>
      <c r="N206" s="117" t="s">
        <v>93</v>
      </c>
      <c r="O206" s="131">
        <v>146</v>
      </c>
      <c r="P206" s="119">
        <f t="shared" si="6"/>
        <v>146</v>
      </c>
      <c r="Q206" s="73">
        <f>O206-15</f>
        <v>131</v>
      </c>
      <c r="R206" s="73">
        <f t="shared" si="7"/>
        <v>131</v>
      </c>
      <c r="S206" s="73"/>
      <c r="T206" s="120" t="s">
        <v>98</v>
      </c>
      <c r="U206" s="73">
        <v>5</v>
      </c>
      <c r="V206" s="123" t="s">
        <v>99</v>
      </c>
      <c r="W206" s="73">
        <v>10</v>
      </c>
      <c r="X206" s="73" t="s">
        <v>100</v>
      </c>
      <c r="Y206" s="73">
        <v>15</v>
      </c>
    </row>
    <row r="207" spans="1:31" s="121" customFormat="1" ht="15.75" customHeight="1">
      <c r="A207" s="134">
        <v>113532028</v>
      </c>
      <c r="B207" s="116">
        <v>46113</v>
      </c>
      <c r="C207" s="116">
        <v>46142</v>
      </c>
      <c r="D207" s="129" t="s">
        <v>521</v>
      </c>
      <c r="E207" s="105" t="s">
        <v>221</v>
      </c>
      <c r="F207" s="105" t="s">
        <v>522</v>
      </c>
      <c r="G207" s="105"/>
      <c r="H207" s="136"/>
      <c r="I207" s="135" t="s">
        <v>96</v>
      </c>
      <c r="J207" s="135">
        <v>1</v>
      </c>
      <c r="K207" s="105" t="s">
        <v>223</v>
      </c>
      <c r="L207" s="105" t="s">
        <v>93</v>
      </c>
      <c r="M207" s="105" t="s">
        <v>93</v>
      </c>
      <c r="N207" s="117" t="s">
        <v>93</v>
      </c>
      <c r="O207" s="131">
        <v>245</v>
      </c>
      <c r="P207" s="119">
        <f t="shared" si="6"/>
        <v>245</v>
      </c>
      <c r="Q207" s="73">
        <f>O207-15</f>
        <v>230</v>
      </c>
      <c r="R207" s="73">
        <f t="shared" si="7"/>
        <v>230</v>
      </c>
      <c r="S207" s="73"/>
      <c r="T207" s="120" t="s">
        <v>98</v>
      </c>
      <c r="U207" s="73">
        <v>5</v>
      </c>
      <c r="V207" s="123" t="s">
        <v>99</v>
      </c>
      <c r="W207" s="73">
        <v>10</v>
      </c>
      <c r="X207" s="73" t="s">
        <v>100</v>
      </c>
      <c r="Y207" s="73">
        <v>15</v>
      </c>
    </row>
    <row r="208" spans="1:31" s="121" customFormat="1" ht="15.75" customHeight="1">
      <c r="A208" s="134">
        <v>850029738145</v>
      </c>
      <c r="B208" s="116">
        <v>46113</v>
      </c>
      <c r="C208" s="116">
        <v>46142</v>
      </c>
      <c r="D208" s="129" t="s">
        <v>521</v>
      </c>
      <c r="E208" s="105" t="s">
        <v>221</v>
      </c>
      <c r="F208" s="105" t="s">
        <v>522</v>
      </c>
      <c r="G208" s="105"/>
      <c r="H208" s="136"/>
      <c r="I208" s="74" t="s">
        <v>91</v>
      </c>
      <c r="J208" s="74">
        <v>24</v>
      </c>
      <c r="K208" s="117" t="s">
        <v>92</v>
      </c>
      <c r="L208" s="105" t="s">
        <v>93</v>
      </c>
      <c r="M208" s="105" t="s">
        <v>93</v>
      </c>
      <c r="N208" s="117" t="s">
        <v>93</v>
      </c>
      <c r="O208" s="131">
        <v>101</v>
      </c>
      <c r="P208" s="119">
        <f t="shared" si="6"/>
        <v>4.208333333333333</v>
      </c>
      <c r="Q208" s="73">
        <f>O208-6</f>
        <v>95</v>
      </c>
      <c r="R208" s="73">
        <f t="shared" si="7"/>
        <v>3.9583333333333335</v>
      </c>
      <c r="S208" s="73"/>
      <c r="T208" s="120" t="s">
        <v>94</v>
      </c>
      <c r="U208" s="73">
        <v>3</v>
      </c>
      <c r="V208" s="73" t="s">
        <v>95</v>
      </c>
      <c r="W208" s="73">
        <v>6</v>
      </c>
      <c r="X208" s="73" t="s">
        <v>93</v>
      </c>
      <c r="Y208" s="73" t="s">
        <v>93</v>
      </c>
    </row>
    <row r="209" spans="1:27" s="121" customFormat="1" ht="15.75" customHeight="1">
      <c r="A209" s="134">
        <v>125959888</v>
      </c>
      <c r="B209" s="116">
        <v>46113</v>
      </c>
      <c r="C209" s="116">
        <v>46142</v>
      </c>
      <c r="D209" s="129" t="s">
        <v>912</v>
      </c>
      <c r="E209" s="103" t="s">
        <v>221</v>
      </c>
      <c r="F209" s="105" t="s">
        <v>895</v>
      </c>
      <c r="G209" s="137"/>
      <c r="H209" s="138">
        <v>8.5</v>
      </c>
      <c r="I209" s="105" t="s">
        <v>889</v>
      </c>
      <c r="J209" s="140">
        <v>1</v>
      </c>
      <c r="K209" s="120" t="s">
        <v>97</v>
      </c>
      <c r="L209" s="137"/>
      <c r="M209" s="137"/>
      <c r="N209" s="117" t="s">
        <v>93</v>
      </c>
      <c r="O209" s="73">
        <v>136</v>
      </c>
      <c r="P209" s="119">
        <f t="shared" si="6"/>
        <v>136</v>
      </c>
      <c r="Q209" s="73">
        <f>O209-15</f>
        <v>121</v>
      </c>
      <c r="R209" s="73">
        <f t="shared" si="7"/>
        <v>121</v>
      </c>
      <c r="S209" s="73"/>
      <c r="T209" s="120" t="s">
        <v>98</v>
      </c>
      <c r="U209" s="73">
        <v>5</v>
      </c>
      <c r="V209" s="123" t="s">
        <v>99</v>
      </c>
      <c r="W209" s="73">
        <v>10</v>
      </c>
      <c r="X209" s="73" t="s">
        <v>100</v>
      </c>
      <c r="Y209" s="73">
        <v>15</v>
      </c>
      <c r="Z209" s="103"/>
      <c r="AA209" s="104"/>
    </row>
    <row r="210" spans="1:27" s="121" customFormat="1" ht="15.75" customHeight="1">
      <c r="A210" s="134">
        <v>125959891</v>
      </c>
      <c r="B210" s="116">
        <v>46113</v>
      </c>
      <c r="C210" s="116">
        <v>46142</v>
      </c>
      <c r="D210" s="129" t="s">
        <v>912</v>
      </c>
      <c r="E210" s="103" t="s">
        <v>221</v>
      </c>
      <c r="F210" s="105" t="s">
        <v>895</v>
      </c>
      <c r="G210" s="137"/>
      <c r="H210" s="138">
        <v>8.5</v>
      </c>
      <c r="I210" s="105" t="s">
        <v>889</v>
      </c>
      <c r="J210" s="140">
        <v>1</v>
      </c>
      <c r="K210" s="120" t="s">
        <v>223</v>
      </c>
      <c r="L210" s="137"/>
      <c r="M210" s="137"/>
      <c r="N210" s="117" t="s">
        <v>93</v>
      </c>
      <c r="O210" s="73">
        <v>235</v>
      </c>
      <c r="P210" s="119">
        <f t="shared" si="6"/>
        <v>235</v>
      </c>
      <c r="Q210" s="73">
        <f>O210-15</f>
        <v>220</v>
      </c>
      <c r="R210" s="73">
        <f t="shared" si="7"/>
        <v>220</v>
      </c>
      <c r="S210" s="73"/>
      <c r="T210" s="120" t="s">
        <v>98</v>
      </c>
      <c r="U210" s="73">
        <v>5</v>
      </c>
      <c r="V210" s="123" t="s">
        <v>99</v>
      </c>
      <c r="W210" s="73">
        <v>10</v>
      </c>
      <c r="X210" s="73" t="s">
        <v>100</v>
      </c>
      <c r="Y210" s="73">
        <v>15</v>
      </c>
      <c r="Z210" s="103"/>
      <c r="AA210" s="104"/>
    </row>
    <row r="211" spans="1:27" s="121" customFormat="1" ht="15.75" customHeight="1">
      <c r="A211" s="134">
        <v>850029738428</v>
      </c>
      <c r="B211" s="116">
        <v>46113</v>
      </c>
      <c r="C211" s="116">
        <v>46142</v>
      </c>
      <c r="D211" s="129" t="s">
        <v>912</v>
      </c>
      <c r="E211" s="103" t="s">
        <v>221</v>
      </c>
      <c r="F211" s="105" t="s">
        <v>895</v>
      </c>
      <c r="G211" s="137"/>
      <c r="H211" s="138">
        <v>8.5</v>
      </c>
      <c r="I211" s="105" t="s">
        <v>890</v>
      </c>
      <c r="J211" s="140">
        <v>24</v>
      </c>
      <c r="K211" s="120" t="s">
        <v>914</v>
      </c>
      <c r="L211" s="137"/>
      <c r="M211" s="137"/>
      <c r="N211" s="117" t="s">
        <v>93</v>
      </c>
      <c r="O211" s="73">
        <v>92</v>
      </c>
      <c r="P211" s="73">
        <v>3.83</v>
      </c>
      <c r="Q211" s="73">
        <v>92</v>
      </c>
      <c r="R211" s="73">
        <v>3.83</v>
      </c>
      <c r="S211" s="73">
        <v>0</v>
      </c>
      <c r="T211" s="105" t="s">
        <v>901</v>
      </c>
      <c r="U211" s="138">
        <v>0</v>
      </c>
      <c r="V211" s="105"/>
      <c r="W211" s="104"/>
      <c r="X211" s="105"/>
      <c r="Y211" s="104"/>
      <c r="Z211" s="103"/>
      <c r="AA211" s="104"/>
    </row>
    <row r="212" spans="1:27" s="121" customFormat="1" ht="15.75" customHeight="1">
      <c r="A212" s="134">
        <v>125791186</v>
      </c>
      <c r="B212" s="116">
        <v>46113</v>
      </c>
      <c r="C212" s="116">
        <v>46142</v>
      </c>
      <c r="D212" s="129" t="s">
        <v>888</v>
      </c>
      <c r="E212" s="103" t="s">
        <v>221</v>
      </c>
      <c r="F212" s="105" t="s">
        <v>896</v>
      </c>
      <c r="G212" s="137"/>
      <c r="H212" s="138">
        <v>7.5</v>
      </c>
      <c r="I212" s="105" t="s">
        <v>889</v>
      </c>
      <c r="J212" s="140">
        <v>1</v>
      </c>
      <c r="K212" s="120" t="s">
        <v>97</v>
      </c>
      <c r="L212" s="137"/>
      <c r="M212" s="137"/>
      <c r="N212" s="117" t="s">
        <v>93</v>
      </c>
      <c r="O212" s="73">
        <v>136</v>
      </c>
      <c r="P212" s="119">
        <f>O212/J212</f>
        <v>136</v>
      </c>
      <c r="Q212" s="73">
        <f>O212-15</f>
        <v>121</v>
      </c>
      <c r="R212" s="73">
        <f>Q212/J212</f>
        <v>121</v>
      </c>
      <c r="S212" s="73"/>
      <c r="T212" s="120" t="s">
        <v>98</v>
      </c>
      <c r="U212" s="73">
        <v>5</v>
      </c>
      <c r="V212" s="123" t="s">
        <v>99</v>
      </c>
      <c r="W212" s="73">
        <v>10</v>
      </c>
      <c r="X212" s="73" t="s">
        <v>100</v>
      </c>
      <c r="Y212" s="73">
        <v>15</v>
      </c>
      <c r="Z212" s="103"/>
      <c r="AA212" s="104"/>
    </row>
    <row r="213" spans="1:27" s="121" customFormat="1" ht="15.75" customHeight="1">
      <c r="A213" s="134">
        <v>125791194</v>
      </c>
      <c r="B213" s="116">
        <v>46113</v>
      </c>
      <c r="C213" s="116">
        <v>46142</v>
      </c>
      <c r="D213" s="129" t="s">
        <v>888</v>
      </c>
      <c r="E213" s="103" t="s">
        <v>221</v>
      </c>
      <c r="F213" s="105" t="s">
        <v>896</v>
      </c>
      <c r="G213" s="137"/>
      <c r="H213" s="138">
        <v>7.5</v>
      </c>
      <c r="I213" s="105" t="s">
        <v>889</v>
      </c>
      <c r="J213" s="140">
        <v>1</v>
      </c>
      <c r="K213" s="120" t="s">
        <v>223</v>
      </c>
      <c r="L213" s="137"/>
      <c r="M213" s="137"/>
      <c r="N213" s="117" t="s">
        <v>93</v>
      </c>
      <c r="O213" s="73">
        <v>235</v>
      </c>
      <c r="P213" s="119">
        <f>O213/J213</f>
        <v>235</v>
      </c>
      <c r="Q213" s="73">
        <f>O213-15</f>
        <v>220</v>
      </c>
      <c r="R213" s="73">
        <f>Q213/J213</f>
        <v>220</v>
      </c>
      <c r="S213" s="73"/>
      <c r="T213" s="120" t="s">
        <v>98</v>
      </c>
      <c r="U213" s="73">
        <v>5</v>
      </c>
      <c r="V213" s="123" t="s">
        <v>99</v>
      </c>
      <c r="W213" s="73">
        <v>10</v>
      </c>
      <c r="X213" s="73" t="s">
        <v>100</v>
      </c>
      <c r="Y213" s="73">
        <v>15</v>
      </c>
      <c r="Z213" s="103"/>
      <c r="AA213" s="104"/>
    </row>
    <row r="214" spans="1:27" s="121" customFormat="1" ht="15.75" customHeight="1">
      <c r="A214" s="134">
        <v>850760005513</v>
      </c>
      <c r="B214" s="116">
        <v>46113</v>
      </c>
      <c r="C214" s="116">
        <v>46142</v>
      </c>
      <c r="D214" s="129" t="s">
        <v>888</v>
      </c>
      <c r="E214" s="103" t="s">
        <v>221</v>
      </c>
      <c r="F214" s="105" t="s">
        <v>896</v>
      </c>
      <c r="G214" s="137"/>
      <c r="H214" s="138">
        <v>7.5</v>
      </c>
      <c r="I214" s="105" t="s">
        <v>890</v>
      </c>
      <c r="J214" s="140">
        <v>24</v>
      </c>
      <c r="K214" s="120" t="s">
        <v>92</v>
      </c>
      <c r="L214" s="137"/>
      <c r="M214" s="137"/>
      <c r="N214" s="117" t="s">
        <v>93</v>
      </c>
      <c r="O214" s="73">
        <v>83</v>
      </c>
      <c r="P214" s="73">
        <v>3.45</v>
      </c>
      <c r="Q214" s="73">
        <v>83</v>
      </c>
      <c r="R214" s="73">
        <v>3.45</v>
      </c>
      <c r="S214" s="73">
        <v>0</v>
      </c>
      <c r="T214" s="105" t="s">
        <v>901</v>
      </c>
      <c r="U214" s="138">
        <v>0</v>
      </c>
      <c r="V214" s="105"/>
      <c r="W214" s="104"/>
      <c r="X214" s="105"/>
      <c r="Y214" s="104"/>
      <c r="Z214" s="103"/>
      <c r="AA214" s="104"/>
    </row>
    <row r="215" spans="1:27" s="121" customFormat="1" ht="15.75" customHeight="1">
      <c r="A215" s="141" t="s">
        <v>325</v>
      </c>
      <c r="B215" s="116">
        <v>46113</v>
      </c>
      <c r="C215" s="116">
        <v>46142</v>
      </c>
      <c r="D215" s="142">
        <v>742328</v>
      </c>
      <c r="E215" s="121" t="s">
        <v>221</v>
      </c>
      <c r="F215" s="121" t="s">
        <v>326</v>
      </c>
      <c r="H215" s="121">
        <v>8.5</v>
      </c>
      <c r="I215" s="74" t="s">
        <v>96</v>
      </c>
      <c r="J215" s="74">
        <v>1</v>
      </c>
      <c r="K215" s="120" t="s">
        <v>97</v>
      </c>
      <c r="L215" s="117" t="s">
        <v>93</v>
      </c>
      <c r="M215" s="117" t="s">
        <v>93</v>
      </c>
      <c r="N215" s="117" t="s">
        <v>93</v>
      </c>
      <c r="O215" s="143">
        <v>136</v>
      </c>
      <c r="P215" s="124">
        <f>O215/J215</f>
        <v>136</v>
      </c>
      <c r="Q215" s="73">
        <f>O215-15</f>
        <v>121</v>
      </c>
      <c r="R215" s="73">
        <f>Q215/J215</f>
        <v>121</v>
      </c>
      <c r="S215" s="73"/>
      <c r="T215" s="120" t="s">
        <v>98</v>
      </c>
      <c r="U215" s="73">
        <v>5</v>
      </c>
      <c r="V215" s="123" t="s">
        <v>99</v>
      </c>
      <c r="W215" s="73">
        <v>10</v>
      </c>
      <c r="X215" s="73" t="s">
        <v>100</v>
      </c>
      <c r="Y215" s="73">
        <v>15</v>
      </c>
    </row>
    <row r="216" spans="1:27" s="121" customFormat="1" ht="15.75" customHeight="1">
      <c r="A216" s="141" t="s">
        <v>327</v>
      </c>
      <c r="B216" s="116">
        <v>46113</v>
      </c>
      <c r="C216" s="116">
        <v>46142</v>
      </c>
      <c r="D216" s="142">
        <v>742328</v>
      </c>
      <c r="E216" s="121" t="s">
        <v>221</v>
      </c>
      <c r="F216" s="121" t="s">
        <v>326</v>
      </c>
      <c r="H216" s="121">
        <v>8.5</v>
      </c>
      <c r="I216" s="135" t="s">
        <v>96</v>
      </c>
      <c r="J216" s="135">
        <v>1</v>
      </c>
      <c r="K216" s="105" t="s">
        <v>223</v>
      </c>
      <c r="L216" s="117" t="s">
        <v>93</v>
      </c>
      <c r="M216" s="117" t="s">
        <v>93</v>
      </c>
      <c r="N216" s="117" t="s">
        <v>93</v>
      </c>
      <c r="O216" s="143">
        <v>235</v>
      </c>
      <c r="P216" s="124">
        <f>O216/J216</f>
        <v>235</v>
      </c>
      <c r="Q216" s="73">
        <f>O216-15</f>
        <v>220</v>
      </c>
      <c r="R216" s="73">
        <f>Q216/J216</f>
        <v>220</v>
      </c>
      <c r="S216" s="73"/>
      <c r="T216" s="120" t="s">
        <v>98</v>
      </c>
      <c r="U216" s="73">
        <v>5</v>
      </c>
      <c r="V216" s="123" t="s">
        <v>99</v>
      </c>
      <c r="W216" s="73">
        <v>10</v>
      </c>
      <c r="X216" s="73" t="s">
        <v>100</v>
      </c>
      <c r="Y216" s="73">
        <v>15</v>
      </c>
    </row>
    <row r="217" spans="1:27" s="121" customFormat="1" ht="15.75" customHeight="1">
      <c r="A217" s="141" t="s">
        <v>328</v>
      </c>
      <c r="B217" s="116">
        <v>46113</v>
      </c>
      <c r="C217" s="116">
        <v>46142</v>
      </c>
      <c r="D217" s="142">
        <v>742328</v>
      </c>
      <c r="E217" s="121" t="s">
        <v>221</v>
      </c>
      <c r="F217" s="121" t="s">
        <v>326</v>
      </c>
      <c r="H217" s="121">
        <v>8.5</v>
      </c>
      <c r="I217" s="74" t="s">
        <v>91</v>
      </c>
      <c r="J217" s="74">
        <v>24</v>
      </c>
      <c r="K217" s="117" t="s">
        <v>92</v>
      </c>
      <c r="L217" s="117" t="s">
        <v>93</v>
      </c>
      <c r="M217" s="117" t="s">
        <v>93</v>
      </c>
      <c r="N217" s="117" t="s">
        <v>93</v>
      </c>
      <c r="O217" s="143">
        <v>92</v>
      </c>
      <c r="P217" s="124">
        <f>O217/J217</f>
        <v>3.8333333333333335</v>
      </c>
      <c r="Q217" s="73">
        <f>O217</f>
        <v>92</v>
      </c>
      <c r="R217" s="73">
        <f>Q217/J217</f>
        <v>3.8333333333333335</v>
      </c>
      <c r="S217" s="73"/>
      <c r="T217" s="73" t="s">
        <v>93</v>
      </c>
      <c r="U217" s="73" t="s">
        <v>93</v>
      </c>
      <c r="V217" s="73" t="s">
        <v>93</v>
      </c>
      <c r="W217" s="73" t="s">
        <v>93</v>
      </c>
      <c r="X217" s="73" t="s">
        <v>93</v>
      </c>
      <c r="Y217" s="73" t="s">
        <v>93</v>
      </c>
    </row>
    <row r="218" spans="1:27" s="121" customFormat="1" ht="15.75" customHeight="1">
      <c r="A218" s="134">
        <v>125655297</v>
      </c>
      <c r="B218" s="116">
        <v>46113</v>
      </c>
      <c r="C218" s="116">
        <v>46142</v>
      </c>
      <c r="D218" s="129" t="s">
        <v>891</v>
      </c>
      <c r="E218" s="103" t="s">
        <v>221</v>
      </c>
      <c r="F218" s="105" t="s">
        <v>897</v>
      </c>
      <c r="G218" s="137"/>
      <c r="H218" s="138">
        <v>10</v>
      </c>
      <c r="I218" s="105" t="s">
        <v>889</v>
      </c>
      <c r="J218" s="140">
        <v>1</v>
      </c>
      <c r="K218" s="120" t="s">
        <v>97</v>
      </c>
      <c r="L218" s="137"/>
      <c r="M218" s="137"/>
      <c r="N218" s="117" t="s">
        <v>93</v>
      </c>
      <c r="O218" s="73">
        <v>146</v>
      </c>
      <c r="P218" s="119">
        <f>O218/J218</f>
        <v>146</v>
      </c>
      <c r="Q218" s="73">
        <f>O218-15</f>
        <v>131</v>
      </c>
      <c r="R218" s="73">
        <f>Q218/J218</f>
        <v>131</v>
      </c>
      <c r="S218" s="73"/>
      <c r="T218" s="120" t="s">
        <v>98</v>
      </c>
      <c r="U218" s="73">
        <v>5</v>
      </c>
      <c r="V218" s="123" t="s">
        <v>99</v>
      </c>
      <c r="W218" s="73">
        <v>10</v>
      </c>
      <c r="X218" s="73" t="s">
        <v>100</v>
      </c>
      <c r="Y218" s="73">
        <v>15</v>
      </c>
      <c r="Z218" s="103"/>
      <c r="AA218" s="104"/>
    </row>
    <row r="219" spans="1:27" s="121" customFormat="1" ht="15.75" customHeight="1">
      <c r="A219" s="134">
        <v>125655320</v>
      </c>
      <c r="B219" s="116">
        <v>46113</v>
      </c>
      <c r="C219" s="116">
        <v>46142</v>
      </c>
      <c r="D219" s="129" t="s">
        <v>891</v>
      </c>
      <c r="E219" s="103" t="s">
        <v>221</v>
      </c>
      <c r="F219" s="105" t="s">
        <v>897</v>
      </c>
      <c r="G219" s="137"/>
      <c r="H219" s="138">
        <v>10</v>
      </c>
      <c r="I219" s="105" t="s">
        <v>889</v>
      </c>
      <c r="J219" s="140">
        <v>1</v>
      </c>
      <c r="K219" s="120" t="s">
        <v>223</v>
      </c>
      <c r="L219" s="137"/>
      <c r="M219" s="137"/>
      <c r="N219" s="117" t="s">
        <v>93</v>
      </c>
      <c r="O219" s="73">
        <v>245</v>
      </c>
      <c r="P219" s="119">
        <f>O219/J219</f>
        <v>245</v>
      </c>
      <c r="Q219" s="73">
        <f>O219-15</f>
        <v>230</v>
      </c>
      <c r="R219" s="73">
        <f>Q219/J219</f>
        <v>230</v>
      </c>
      <c r="S219" s="73"/>
      <c r="T219" s="120" t="s">
        <v>98</v>
      </c>
      <c r="U219" s="73">
        <v>5</v>
      </c>
      <c r="V219" s="123" t="s">
        <v>99</v>
      </c>
      <c r="W219" s="73">
        <v>10</v>
      </c>
      <c r="X219" s="73" t="s">
        <v>100</v>
      </c>
      <c r="Y219" s="73">
        <v>15</v>
      </c>
      <c r="Z219" s="103"/>
      <c r="AA219" s="104"/>
    </row>
    <row r="220" spans="1:27" s="121" customFormat="1" ht="15.75" customHeight="1">
      <c r="A220" s="134">
        <v>850760005940</v>
      </c>
      <c r="B220" s="116">
        <v>46113</v>
      </c>
      <c r="C220" s="116">
        <v>46142</v>
      </c>
      <c r="D220" s="129" t="s">
        <v>891</v>
      </c>
      <c r="E220" s="103" t="s">
        <v>221</v>
      </c>
      <c r="F220" s="105" t="s">
        <v>897</v>
      </c>
      <c r="G220" s="137"/>
      <c r="H220" s="138">
        <v>10</v>
      </c>
      <c r="I220" s="105" t="s">
        <v>890</v>
      </c>
      <c r="J220" s="140">
        <v>24</v>
      </c>
      <c r="K220" s="120" t="s">
        <v>92</v>
      </c>
      <c r="L220" s="137"/>
      <c r="M220" s="137"/>
      <c r="N220" s="117" t="s">
        <v>93</v>
      </c>
      <c r="O220" s="73">
        <v>101</v>
      </c>
      <c r="P220" s="73">
        <v>4.21</v>
      </c>
      <c r="Q220" s="73">
        <v>101</v>
      </c>
      <c r="R220" s="73">
        <v>4.21</v>
      </c>
      <c r="S220" s="73">
        <v>0</v>
      </c>
      <c r="T220" s="105" t="s">
        <v>901</v>
      </c>
      <c r="U220" s="138">
        <v>0</v>
      </c>
      <c r="V220" s="105"/>
      <c r="W220" s="104"/>
      <c r="X220" s="105"/>
      <c r="Y220" s="104"/>
      <c r="Z220" s="103"/>
      <c r="AA220" s="104"/>
    </row>
    <row r="221" spans="1:27" s="121" customFormat="1" ht="15.75" customHeight="1">
      <c r="A221" s="134">
        <v>125658186</v>
      </c>
      <c r="B221" s="116">
        <v>46113</v>
      </c>
      <c r="C221" s="116">
        <v>46142</v>
      </c>
      <c r="D221" s="129" t="s">
        <v>892</v>
      </c>
      <c r="E221" s="103" t="s">
        <v>221</v>
      </c>
      <c r="F221" s="105" t="s">
        <v>898</v>
      </c>
      <c r="G221" s="137"/>
      <c r="H221" s="138">
        <v>10</v>
      </c>
      <c r="I221" s="105" t="s">
        <v>889</v>
      </c>
      <c r="J221" s="140">
        <v>1</v>
      </c>
      <c r="K221" s="120" t="s">
        <v>97</v>
      </c>
      <c r="L221" s="137"/>
      <c r="M221" s="137"/>
      <c r="N221" s="117" t="s">
        <v>93</v>
      </c>
      <c r="O221" s="73">
        <v>156</v>
      </c>
      <c r="P221" s="119">
        <f>O221/J221</f>
        <v>156</v>
      </c>
      <c r="Q221" s="73">
        <f>O221-15</f>
        <v>141</v>
      </c>
      <c r="R221" s="73">
        <f>Q221/J221</f>
        <v>141</v>
      </c>
      <c r="S221" s="73"/>
      <c r="T221" s="120" t="s">
        <v>98</v>
      </c>
      <c r="U221" s="73">
        <v>5</v>
      </c>
      <c r="V221" s="123" t="s">
        <v>99</v>
      </c>
      <c r="W221" s="73">
        <v>10</v>
      </c>
      <c r="X221" s="73" t="s">
        <v>100</v>
      </c>
      <c r="Y221" s="73">
        <v>15</v>
      </c>
      <c r="Z221" s="103"/>
      <c r="AA221" s="104"/>
    </row>
    <row r="222" spans="1:27" s="121" customFormat="1" ht="15.75" customHeight="1">
      <c r="A222" s="134">
        <v>125658304</v>
      </c>
      <c r="B222" s="116">
        <v>46113</v>
      </c>
      <c r="C222" s="116">
        <v>46142</v>
      </c>
      <c r="D222" s="129" t="s">
        <v>892</v>
      </c>
      <c r="E222" s="103" t="s">
        <v>221</v>
      </c>
      <c r="F222" s="105" t="s">
        <v>898</v>
      </c>
      <c r="G222" s="137"/>
      <c r="H222" s="138">
        <v>10</v>
      </c>
      <c r="I222" s="105" t="s">
        <v>889</v>
      </c>
      <c r="J222" s="140">
        <v>1</v>
      </c>
      <c r="K222" s="120" t="s">
        <v>223</v>
      </c>
      <c r="L222" s="137"/>
      <c r="M222" s="137"/>
      <c r="N222" s="117" t="s">
        <v>93</v>
      </c>
      <c r="O222" s="73">
        <v>255</v>
      </c>
      <c r="P222" s="119">
        <f>O222/J222</f>
        <v>255</v>
      </c>
      <c r="Q222" s="73">
        <f>O222-15</f>
        <v>240</v>
      </c>
      <c r="R222" s="73">
        <f>Q222/J222</f>
        <v>240</v>
      </c>
      <c r="S222" s="73"/>
      <c r="T222" s="120" t="s">
        <v>98</v>
      </c>
      <c r="U222" s="73">
        <v>5</v>
      </c>
      <c r="V222" s="123" t="s">
        <v>99</v>
      </c>
      <c r="W222" s="73">
        <v>10</v>
      </c>
      <c r="X222" s="73" t="s">
        <v>100</v>
      </c>
      <c r="Y222" s="73">
        <v>15</v>
      </c>
      <c r="Z222" s="103"/>
      <c r="AA222" s="104"/>
    </row>
    <row r="223" spans="1:27" s="121" customFormat="1" ht="15.75" customHeight="1">
      <c r="A223" s="134">
        <v>850005118121</v>
      </c>
      <c r="B223" s="116">
        <v>46113</v>
      </c>
      <c r="C223" s="116">
        <v>46142</v>
      </c>
      <c r="D223" s="129" t="s">
        <v>892</v>
      </c>
      <c r="E223" s="103" t="s">
        <v>221</v>
      </c>
      <c r="F223" s="105" t="s">
        <v>898</v>
      </c>
      <c r="G223" s="137"/>
      <c r="H223" s="138">
        <v>10</v>
      </c>
      <c r="I223" s="105" t="s">
        <v>890</v>
      </c>
      <c r="J223" s="140">
        <v>24</v>
      </c>
      <c r="K223" s="120" t="s">
        <v>92</v>
      </c>
      <c r="L223" s="137"/>
      <c r="M223" s="137"/>
      <c r="N223" s="117" t="s">
        <v>93</v>
      </c>
      <c r="O223" s="73">
        <v>110</v>
      </c>
      <c r="P223" s="73">
        <v>4.58</v>
      </c>
      <c r="Q223" s="73">
        <v>110</v>
      </c>
      <c r="R223" s="73">
        <v>4.58</v>
      </c>
      <c r="S223" s="73">
        <v>0</v>
      </c>
      <c r="T223" s="105" t="s">
        <v>901</v>
      </c>
      <c r="U223" s="138">
        <v>0</v>
      </c>
      <c r="V223" s="105"/>
      <c r="W223" s="104"/>
      <c r="X223" s="105"/>
      <c r="Y223" s="104"/>
      <c r="Z223" s="103"/>
      <c r="AA223" s="104"/>
    </row>
    <row r="224" spans="1:27" s="121" customFormat="1" ht="15.75" customHeight="1">
      <c r="A224" s="134">
        <v>125658111</v>
      </c>
      <c r="B224" s="116">
        <v>46113</v>
      </c>
      <c r="C224" s="116">
        <v>46142</v>
      </c>
      <c r="D224" s="129" t="s">
        <v>893</v>
      </c>
      <c r="E224" s="103" t="s">
        <v>221</v>
      </c>
      <c r="F224" s="105" t="s">
        <v>899</v>
      </c>
      <c r="G224" s="137"/>
      <c r="H224" s="138">
        <v>10</v>
      </c>
      <c r="I224" s="105" t="s">
        <v>889</v>
      </c>
      <c r="J224" s="140">
        <v>1</v>
      </c>
      <c r="K224" s="120" t="s">
        <v>97</v>
      </c>
      <c r="L224" s="137"/>
      <c r="M224" s="137"/>
      <c r="N224" s="117" t="s">
        <v>93</v>
      </c>
      <c r="O224" s="73">
        <v>156</v>
      </c>
      <c r="P224" s="119">
        <f>O224/J224</f>
        <v>156</v>
      </c>
      <c r="Q224" s="73">
        <f>O224-15</f>
        <v>141</v>
      </c>
      <c r="R224" s="73">
        <f>Q224/J224</f>
        <v>141</v>
      </c>
      <c r="S224" s="73"/>
      <c r="T224" s="120" t="s">
        <v>98</v>
      </c>
      <c r="U224" s="73">
        <v>5</v>
      </c>
      <c r="V224" s="123" t="s">
        <v>99</v>
      </c>
      <c r="W224" s="73">
        <v>10</v>
      </c>
      <c r="X224" s="73" t="s">
        <v>100</v>
      </c>
      <c r="Y224" s="73">
        <v>15</v>
      </c>
      <c r="Z224" s="103"/>
      <c r="AA224" s="104"/>
    </row>
    <row r="225" spans="1:31" s="121" customFormat="1" ht="15.75" customHeight="1">
      <c r="A225" s="134">
        <v>125658124</v>
      </c>
      <c r="B225" s="116">
        <v>46113</v>
      </c>
      <c r="C225" s="116">
        <v>46142</v>
      </c>
      <c r="D225" s="129" t="s">
        <v>893</v>
      </c>
      <c r="E225" s="103" t="s">
        <v>221</v>
      </c>
      <c r="F225" s="105" t="s">
        <v>899</v>
      </c>
      <c r="G225" s="137"/>
      <c r="H225" s="138">
        <v>10</v>
      </c>
      <c r="I225" s="105" t="s">
        <v>889</v>
      </c>
      <c r="J225" s="140">
        <v>1</v>
      </c>
      <c r="K225" s="120" t="s">
        <v>223</v>
      </c>
      <c r="L225" s="137"/>
      <c r="M225" s="137"/>
      <c r="N225" s="117" t="s">
        <v>93</v>
      </c>
      <c r="O225" s="73">
        <v>255</v>
      </c>
      <c r="P225" s="119">
        <f>O225/J225</f>
        <v>255</v>
      </c>
      <c r="Q225" s="73">
        <f>O225-15</f>
        <v>240</v>
      </c>
      <c r="R225" s="73">
        <f>Q225/J225</f>
        <v>240</v>
      </c>
      <c r="S225" s="73"/>
      <c r="T225" s="120" t="s">
        <v>98</v>
      </c>
      <c r="U225" s="73">
        <v>5</v>
      </c>
      <c r="V225" s="123" t="s">
        <v>99</v>
      </c>
      <c r="W225" s="73">
        <v>10</v>
      </c>
      <c r="X225" s="73" t="s">
        <v>100</v>
      </c>
      <c r="Y225" s="73">
        <v>15</v>
      </c>
      <c r="Z225" s="103"/>
      <c r="AA225" s="104"/>
    </row>
    <row r="226" spans="1:31" s="121" customFormat="1" ht="15.75" customHeight="1">
      <c r="A226" s="134">
        <v>850760005766</v>
      </c>
      <c r="B226" s="116">
        <v>46113</v>
      </c>
      <c r="C226" s="116">
        <v>46142</v>
      </c>
      <c r="D226" s="129" t="s">
        <v>893</v>
      </c>
      <c r="E226" s="103" t="s">
        <v>221</v>
      </c>
      <c r="F226" s="105" t="s">
        <v>899</v>
      </c>
      <c r="G226" s="137"/>
      <c r="H226" s="138">
        <v>10</v>
      </c>
      <c r="I226" s="105" t="s">
        <v>890</v>
      </c>
      <c r="J226" s="140">
        <v>24</v>
      </c>
      <c r="K226" s="120" t="s">
        <v>92</v>
      </c>
      <c r="L226" s="137"/>
      <c r="M226" s="137"/>
      <c r="N226" s="117" t="s">
        <v>93</v>
      </c>
      <c r="O226" s="73">
        <v>110</v>
      </c>
      <c r="P226" s="73">
        <v>4.58</v>
      </c>
      <c r="Q226" s="73">
        <v>110</v>
      </c>
      <c r="R226" s="73">
        <v>4.58</v>
      </c>
      <c r="S226" s="73">
        <v>0</v>
      </c>
      <c r="T226" s="105" t="s">
        <v>901</v>
      </c>
      <c r="U226" s="138">
        <v>0</v>
      </c>
      <c r="V226" s="105"/>
      <c r="W226" s="104"/>
      <c r="X226" s="105"/>
      <c r="Y226" s="104"/>
      <c r="Z226" s="103"/>
      <c r="AA226" s="104"/>
    </row>
    <row r="227" spans="1:31" s="121" customFormat="1" ht="15.75" customHeight="1">
      <c r="A227" s="134">
        <v>121862630</v>
      </c>
      <c r="B227" s="116">
        <v>46113</v>
      </c>
      <c r="C227" s="116">
        <v>46142</v>
      </c>
      <c r="D227" s="129" t="s">
        <v>544</v>
      </c>
      <c r="E227" s="103" t="s">
        <v>221</v>
      </c>
      <c r="F227" s="105" t="s">
        <v>545</v>
      </c>
      <c r="G227" s="105"/>
      <c r="H227" s="130">
        <v>10</v>
      </c>
      <c r="I227" s="74" t="s">
        <v>96</v>
      </c>
      <c r="J227" s="74">
        <v>1</v>
      </c>
      <c r="K227" s="120" t="s">
        <v>97</v>
      </c>
      <c r="L227" s="105" t="s">
        <v>93</v>
      </c>
      <c r="M227" s="105" t="s">
        <v>93</v>
      </c>
      <c r="N227" s="117" t="s">
        <v>93</v>
      </c>
      <c r="O227" s="131">
        <v>146</v>
      </c>
      <c r="P227" s="119">
        <v>146</v>
      </c>
      <c r="Q227" s="73">
        <f>P227-15</f>
        <v>131</v>
      </c>
      <c r="R227" s="73">
        <f>Q227</f>
        <v>131</v>
      </c>
      <c r="S227" s="73"/>
      <c r="T227" s="120" t="s">
        <v>98</v>
      </c>
      <c r="U227" s="73">
        <v>5</v>
      </c>
      <c r="V227" s="123" t="s">
        <v>99</v>
      </c>
      <c r="W227" s="73">
        <v>10</v>
      </c>
      <c r="X227" s="73" t="s">
        <v>100</v>
      </c>
      <c r="Y227" s="73">
        <v>15</v>
      </c>
      <c r="Z227" s="103"/>
      <c r="AA227" s="103"/>
    </row>
    <row r="228" spans="1:31" s="121" customFormat="1" ht="15.75" customHeight="1">
      <c r="A228" s="134">
        <v>121863186</v>
      </c>
      <c r="B228" s="116">
        <v>46113</v>
      </c>
      <c r="C228" s="116">
        <v>46142</v>
      </c>
      <c r="D228" s="129" t="s">
        <v>544</v>
      </c>
      <c r="E228" s="103" t="s">
        <v>221</v>
      </c>
      <c r="F228" s="105" t="s">
        <v>545</v>
      </c>
      <c r="G228" s="105"/>
      <c r="H228" s="130">
        <v>10</v>
      </c>
      <c r="I228" s="74" t="s">
        <v>96</v>
      </c>
      <c r="J228" s="74">
        <v>1</v>
      </c>
      <c r="K228" s="120" t="s">
        <v>223</v>
      </c>
      <c r="L228" s="105" t="s">
        <v>93</v>
      </c>
      <c r="M228" s="105" t="s">
        <v>93</v>
      </c>
      <c r="N228" s="117" t="s">
        <v>93</v>
      </c>
      <c r="O228" s="131">
        <v>245</v>
      </c>
      <c r="P228" s="119">
        <v>245</v>
      </c>
      <c r="Q228" s="73">
        <f>P228-15</f>
        <v>230</v>
      </c>
      <c r="R228" s="73">
        <f>Q228</f>
        <v>230</v>
      </c>
      <c r="S228" s="73"/>
      <c r="T228" s="120" t="s">
        <v>98</v>
      </c>
      <c r="U228" s="73">
        <v>5</v>
      </c>
      <c r="V228" s="123" t="s">
        <v>99</v>
      </c>
      <c r="W228" s="73">
        <v>10</v>
      </c>
      <c r="X228" s="73" t="s">
        <v>100</v>
      </c>
      <c r="Y228" s="73">
        <v>15</v>
      </c>
      <c r="Z228" s="103"/>
      <c r="AA228" s="103"/>
    </row>
    <row r="229" spans="1:31" s="121" customFormat="1" ht="15.75" customHeight="1">
      <c r="A229" s="134">
        <v>850029738671</v>
      </c>
      <c r="B229" s="116">
        <v>46113</v>
      </c>
      <c r="C229" s="116">
        <v>46142</v>
      </c>
      <c r="D229" s="129" t="s">
        <v>544</v>
      </c>
      <c r="E229" s="103" t="s">
        <v>221</v>
      </c>
      <c r="F229" s="105" t="s">
        <v>545</v>
      </c>
      <c r="G229" s="105"/>
      <c r="H229" s="130">
        <v>10</v>
      </c>
      <c r="I229" s="74" t="s">
        <v>91</v>
      </c>
      <c r="J229" s="74">
        <v>24</v>
      </c>
      <c r="K229" s="120" t="s">
        <v>92</v>
      </c>
      <c r="L229" s="105" t="s">
        <v>93</v>
      </c>
      <c r="M229" s="105" t="s">
        <v>93</v>
      </c>
      <c r="N229" s="117" t="s">
        <v>93</v>
      </c>
      <c r="O229" s="131">
        <v>101</v>
      </c>
      <c r="P229" s="119">
        <v>4.21</v>
      </c>
      <c r="Q229" s="73">
        <v>101</v>
      </c>
      <c r="R229" s="73">
        <v>4.21</v>
      </c>
      <c r="S229" s="73"/>
      <c r="T229" s="73" t="s">
        <v>93</v>
      </c>
      <c r="U229" s="73" t="s">
        <v>93</v>
      </c>
      <c r="V229" s="73" t="s">
        <v>93</v>
      </c>
      <c r="W229" s="73" t="s">
        <v>93</v>
      </c>
      <c r="X229" s="73" t="s">
        <v>93</v>
      </c>
      <c r="Y229" s="73" t="s">
        <v>93</v>
      </c>
      <c r="Z229" s="103"/>
      <c r="AA229" s="103"/>
    </row>
    <row r="230" spans="1:31" s="121" customFormat="1" ht="15.75" customHeight="1">
      <c r="A230" s="134">
        <v>108490838</v>
      </c>
      <c r="B230" s="116">
        <v>46113</v>
      </c>
      <c r="C230" s="116">
        <v>46142</v>
      </c>
      <c r="D230" s="129" t="s">
        <v>233</v>
      </c>
      <c r="E230" s="105" t="s">
        <v>221</v>
      </c>
      <c r="F230" s="121" t="s">
        <v>234</v>
      </c>
      <c r="H230" s="130">
        <v>8.5</v>
      </c>
      <c r="I230" s="74" t="s">
        <v>96</v>
      </c>
      <c r="J230" s="74">
        <v>1</v>
      </c>
      <c r="K230" s="120" t="s">
        <v>97</v>
      </c>
      <c r="L230" s="117" t="s">
        <v>93</v>
      </c>
      <c r="M230" s="117" t="s">
        <v>93</v>
      </c>
      <c r="N230" s="117" t="s">
        <v>93</v>
      </c>
      <c r="O230" s="119">
        <v>136</v>
      </c>
      <c r="P230" s="124">
        <f t="shared" ref="P230:P241" si="8">O230/J230</f>
        <v>136</v>
      </c>
      <c r="Q230" s="73">
        <f>O230-15</f>
        <v>121</v>
      </c>
      <c r="R230" s="73">
        <f t="shared" ref="R230:R241" si="9">Q230/J230</f>
        <v>121</v>
      </c>
      <c r="S230" s="73"/>
      <c r="T230" s="120" t="s">
        <v>98</v>
      </c>
      <c r="U230" s="73">
        <v>5</v>
      </c>
      <c r="V230" s="123" t="s">
        <v>99</v>
      </c>
      <c r="W230" s="73">
        <v>10</v>
      </c>
      <c r="X230" s="73" t="s">
        <v>100</v>
      </c>
      <c r="Y230" s="73">
        <v>15</v>
      </c>
      <c r="Z230" s="132"/>
      <c r="AA230" s="132"/>
      <c r="AB230" s="132"/>
      <c r="AC230" s="132"/>
      <c r="AD230" s="132"/>
      <c r="AE230" s="132"/>
    </row>
    <row r="231" spans="1:31" s="121" customFormat="1" ht="15.75" customHeight="1">
      <c r="A231" s="134">
        <v>108490864</v>
      </c>
      <c r="B231" s="116">
        <v>46113</v>
      </c>
      <c r="C231" s="116">
        <v>46142</v>
      </c>
      <c r="D231" s="129" t="s">
        <v>233</v>
      </c>
      <c r="E231" s="105" t="s">
        <v>221</v>
      </c>
      <c r="F231" s="121" t="s">
        <v>234</v>
      </c>
      <c r="H231" s="130">
        <v>8.5</v>
      </c>
      <c r="I231" s="135" t="s">
        <v>96</v>
      </c>
      <c r="J231" s="135">
        <v>1</v>
      </c>
      <c r="K231" s="105" t="s">
        <v>223</v>
      </c>
      <c r="L231" s="117" t="s">
        <v>93</v>
      </c>
      <c r="M231" s="117" t="s">
        <v>93</v>
      </c>
      <c r="N231" s="117" t="s">
        <v>93</v>
      </c>
      <c r="O231" s="119">
        <v>235</v>
      </c>
      <c r="P231" s="124">
        <f t="shared" si="8"/>
        <v>235</v>
      </c>
      <c r="Q231" s="73">
        <f>O231-15</f>
        <v>220</v>
      </c>
      <c r="R231" s="73">
        <f t="shared" si="9"/>
        <v>220</v>
      </c>
      <c r="S231" s="73"/>
      <c r="T231" s="120" t="s">
        <v>98</v>
      </c>
      <c r="U231" s="73">
        <v>5</v>
      </c>
      <c r="V231" s="123" t="s">
        <v>99</v>
      </c>
      <c r="W231" s="73">
        <v>10</v>
      </c>
      <c r="X231" s="73" t="s">
        <v>100</v>
      </c>
      <c r="Y231" s="73">
        <v>15</v>
      </c>
      <c r="Z231" s="132"/>
      <c r="AA231" s="132"/>
      <c r="AB231" s="132"/>
      <c r="AC231" s="132"/>
      <c r="AD231" s="132"/>
      <c r="AE231" s="132"/>
    </row>
    <row r="232" spans="1:31" s="121" customFormat="1" ht="15.75" customHeight="1">
      <c r="A232" s="134">
        <v>850005118800</v>
      </c>
      <c r="B232" s="116">
        <v>46113</v>
      </c>
      <c r="C232" s="116">
        <v>46142</v>
      </c>
      <c r="D232" s="129" t="s">
        <v>233</v>
      </c>
      <c r="E232" s="105" t="s">
        <v>221</v>
      </c>
      <c r="F232" s="121" t="s">
        <v>234</v>
      </c>
      <c r="H232" s="130">
        <v>8.5</v>
      </c>
      <c r="I232" s="74" t="s">
        <v>91</v>
      </c>
      <c r="J232" s="74">
        <v>24</v>
      </c>
      <c r="K232" s="117" t="s">
        <v>92</v>
      </c>
      <c r="L232" s="117" t="s">
        <v>93</v>
      </c>
      <c r="M232" s="117" t="s">
        <v>93</v>
      </c>
      <c r="N232" s="117" t="s">
        <v>93</v>
      </c>
      <c r="O232" s="119">
        <v>92</v>
      </c>
      <c r="P232" s="124">
        <f t="shared" si="8"/>
        <v>3.8333333333333335</v>
      </c>
      <c r="Q232" s="73">
        <f>O232</f>
        <v>92</v>
      </c>
      <c r="R232" s="73">
        <f t="shared" si="9"/>
        <v>3.8333333333333335</v>
      </c>
      <c r="S232" s="73"/>
      <c r="T232" s="73" t="s">
        <v>93</v>
      </c>
      <c r="U232" s="73" t="s">
        <v>93</v>
      </c>
      <c r="V232" s="73" t="s">
        <v>93</v>
      </c>
      <c r="W232" s="73" t="s">
        <v>93</v>
      </c>
      <c r="X232" s="73" t="s">
        <v>93</v>
      </c>
      <c r="Y232" s="73" t="s">
        <v>93</v>
      </c>
      <c r="Z232" s="132"/>
      <c r="AA232" s="132"/>
      <c r="AB232" s="132"/>
      <c r="AC232" s="132"/>
      <c r="AD232" s="132"/>
      <c r="AE232" s="132"/>
    </row>
    <row r="233" spans="1:31" s="121" customFormat="1" ht="15.75" customHeight="1">
      <c r="A233" s="134">
        <v>120918068</v>
      </c>
      <c r="B233" s="116">
        <v>46113</v>
      </c>
      <c r="C233" s="116">
        <v>46142</v>
      </c>
      <c r="D233" s="129" t="s">
        <v>535</v>
      </c>
      <c r="E233" s="103" t="s">
        <v>221</v>
      </c>
      <c r="F233" s="105" t="s">
        <v>536</v>
      </c>
      <c r="G233" s="105"/>
      <c r="H233" s="130">
        <v>8</v>
      </c>
      <c r="I233" s="74" t="s">
        <v>96</v>
      </c>
      <c r="J233" s="74">
        <v>1</v>
      </c>
      <c r="K233" s="120" t="s">
        <v>97</v>
      </c>
      <c r="L233" s="105" t="s">
        <v>93</v>
      </c>
      <c r="M233" s="105" t="s">
        <v>93</v>
      </c>
      <c r="N233" s="117" t="s">
        <v>93</v>
      </c>
      <c r="O233" s="131">
        <v>136</v>
      </c>
      <c r="P233" s="119">
        <f t="shared" si="8"/>
        <v>136</v>
      </c>
      <c r="Q233" s="73">
        <f>O233-15</f>
        <v>121</v>
      </c>
      <c r="R233" s="73">
        <f t="shared" si="9"/>
        <v>121</v>
      </c>
      <c r="S233" s="73"/>
      <c r="T233" s="120" t="s">
        <v>98</v>
      </c>
      <c r="U233" s="73">
        <v>5</v>
      </c>
      <c r="V233" s="123" t="s">
        <v>99</v>
      </c>
      <c r="W233" s="73">
        <v>10</v>
      </c>
      <c r="X233" s="73" t="s">
        <v>100</v>
      </c>
      <c r="Y233" s="73">
        <v>15</v>
      </c>
      <c r="Z233" s="103"/>
      <c r="AA233" s="103"/>
    </row>
    <row r="234" spans="1:31" s="121" customFormat="1" ht="15.75" customHeight="1">
      <c r="A234" s="134">
        <v>120918077</v>
      </c>
      <c r="B234" s="116">
        <v>46113</v>
      </c>
      <c r="C234" s="116">
        <v>46142</v>
      </c>
      <c r="D234" s="129" t="s">
        <v>535</v>
      </c>
      <c r="E234" s="103" t="s">
        <v>221</v>
      </c>
      <c r="F234" s="105" t="s">
        <v>536</v>
      </c>
      <c r="G234" s="105"/>
      <c r="H234" s="130">
        <v>8</v>
      </c>
      <c r="I234" s="74" t="s">
        <v>96</v>
      </c>
      <c r="J234" s="74">
        <v>1</v>
      </c>
      <c r="K234" s="120" t="s">
        <v>223</v>
      </c>
      <c r="L234" s="105" t="s">
        <v>93</v>
      </c>
      <c r="M234" s="105" t="s">
        <v>93</v>
      </c>
      <c r="N234" s="117" t="s">
        <v>93</v>
      </c>
      <c r="O234" s="131">
        <v>235</v>
      </c>
      <c r="P234" s="119">
        <f t="shared" si="8"/>
        <v>235</v>
      </c>
      <c r="Q234" s="73">
        <f>O234-15</f>
        <v>220</v>
      </c>
      <c r="R234" s="73">
        <f t="shared" si="9"/>
        <v>220</v>
      </c>
      <c r="S234" s="73"/>
      <c r="T234" s="120" t="s">
        <v>98</v>
      </c>
      <c r="U234" s="73">
        <v>5</v>
      </c>
      <c r="V234" s="123" t="s">
        <v>99</v>
      </c>
      <c r="W234" s="73">
        <v>10</v>
      </c>
      <c r="X234" s="73" t="s">
        <v>100</v>
      </c>
      <c r="Y234" s="73">
        <v>15</v>
      </c>
      <c r="Z234" s="103"/>
      <c r="AA234" s="103"/>
    </row>
    <row r="235" spans="1:31" s="121" customFormat="1" ht="15.75" customHeight="1">
      <c r="A235" s="134">
        <v>850760005841</v>
      </c>
      <c r="B235" s="116">
        <v>46113</v>
      </c>
      <c r="C235" s="116">
        <v>46142</v>
      </c>
      <c r="D235" s="129" t="s">
        <v>535</v>
      </c>
      <c r="E235" s="103" t="s">
        <v>221</v>
      </c>
      <c r="F235" s="105" t="s">
        <v>536</v>
      </c>
      <c r="G235" s="105"/>
      <c r="H235" s="130">
        <v>8</v>
      </c>
      <c r="I235" s="74" t="s">
        <v>91</v>
      </c>
      <c r="J235" s="74">
        <v>24</v>
      </c>
      <c r="K235" s="120" t="s">
        <v>92</v>
      </c>
      <c r="L235" s="105" t="s">
        <v>93</v>
      </c>
      <c r="M235" s="105" t="s">
        <v>93</v>
      </c>
      <c r="N235" s="117" t="s">
        <v>93</v>
      </c>
      <c r="O235" s="131">
        <v>92</v>
      </c>
      <c r="P235" s="119">
        <f t="shared" si="8"/>
        <v>3.8333333333333335</v>
      </c>
      <c r="Q235" s="73">
        <f>O235</f>
        <v>92</v>
      </c>
      <c r="R235" s="73">
        <f t="shared" si="9"/>
        <v>3.8333333333333335</v>
      </c>
      <c r="S235" s="73"/>
      <c r="T235" s="73" t="s">
        <v>93</v>
      </c>
      <c r="U235" s="73" t="s">
        <v>93</v>
      </c>
      <c r="V235" s="73" t="s">
        <v>93</v>
      </c>
      <c r="W235" s="73" t="s">
        <v>93</v>
      </c>
      <c r="X235" s="73" t="s">
        <v>93</v>
      </c>
      <c r="Y235" s="73" t="s">
        <v>93</v>
      </c>
      <c r="Z235" s="103"/>
      <c r="AA235" s="103"/>
    </row>
    <row r="236" spans="1:31" s="121" customFormat="1" ht="15.75" customHeight="1">
      <c r="A236" s="134">
        <v>112744257</v>
      </c>
      <c r="B236" s="116">
        <v>46113</v>
      </c>
      <c r="C236" s="116">
        <v>46142</v>
      </c>
      <c r="D236" s="129" t="s">
        <v>358</v>
      </c>
      <c r="E236" s="105" t="s">
        <v>221</v>
      </c>
      <c r="F236" s="133" t="s">
        <v>359</v>
      </c>
      <c r="G236" s="133"/>
      <c r="H236" s="130">
        <v>4</v>
      </c>
      <c r="I236" s="74" t="s">
        <v>96</v>
      </c>
      <c r="J236" s="74">
        <v>1</v>
      </c>
      <c r="K236" s="120" t="s">
        <v>97</v>
      </c>
      <c r="L236" s="117" t="s">
        <v>93</v>
      </c>
      <c r="M236" s="117" t="s">
        <v>93</v>
      </c>
      <c r="N236" s="117" t="s">
        <v>93</v>
      </c>
      <c r="O236" s="131">
        <v>106</v>
      </c>
      <c r="P236" s="124">
        <f t="shared" si="8"/>
        <v>106</v>
      </c>
      <c r="Q236" s="73">
        <f>O236-15</f>
        <v>91</v>
      </c>
      <c r="R236" s="73">
        <f t="shared" si="9"/>
        <v>91</v>
      </c>
      <c r="S236" s="73"/>
      <c r="T236" s="120" t="s">
        <v>98</v>
      </c>
      <c r="U236" s="73">
        <v>5</v>
      </c>
      <c r="V236" s="123" t="s">
        <v>99</v>
      </c>
      <c r="W236" s="73">
        <v>10</v>
      </c>
      <c r="X236" s="73" t="s">
        <v>100</v>
      </c>
      <c r="Y236" s="73">
        <v>15</v>
      </c>
      <c r="Z236" s="132"/>
      <c r="AA236" s="132"/>
      <c r="AB236" s="132"/>
      <c r="AC236" s="132"/>
      <c r="AD236" s="132"/>
      <c r="AE236" s="132"/>
    </row>
    <row r="237" spans="1:31" s="121" customFormat="1" ht="15.75" customHeight="1">
      <c r="A237" s="134">
        <v>112744346</v>
      </c>
      <c r="B237" s="116">
        <v>46113</v>
      </c>
      <c r="C237" s="116">
        <v>46142</v>
      </c>
      <c r="D237" s="129" t="s">
        <v>358</v>
      </c>
      <c r="E237" s="105" t="s">
        <v>221</v>
      </c>
      <c r="F237" s="133" t="s">
        <v>359</v>
      </c>
      <c r="G237" s="133"/>
      <c r="H237" s="130">
        <v>4</v>
      </c>
      <c r="I237" s="74" t="s">
        <v>96</v>
      </c>
      <c r="J237" s="74">
        <v>1</v>
      </c>
      <c r="K237" s="120" t="s">
        <v>101</v>
      </c>
      <c r="L237" s="117" t="s">
        <v>93</v>
      </c>
      <c r="M237" s="117" t="s">
        <v>93</v>
      </c>
      <c r="N237" s="117" t="s">
        <v>93</v>
      </c>
      <c r="O237" s="131">
        <v>205</v>
      </c>
      <c r="P237" s="124">
        <f t="shared" si="8"/>
        <v>205</v>
      </c>
      <c r="Q237" s="73">
        <f>O237-15</f>
        <v>190</v>
      </c>
      <c r="R237" s="73">
        <f t="shared" si="9"/>
        <v>190</v>
      </c>
      <c r="S237" s="73"/>
      <c r="T237" s="120" t="s">
        <v>98</v>
      </c>
      <c r="U237" s="73">
        <v>5</v>
      </c>
      <c r="V237" s="123" t="s">
        <v>99</v>
      </c>
      <c r="W237" s="73">
        <v>10</v>
      </c>
      <c r="X237" s="73" t="s">
        <v>100</v>
      </c>
      <c r="Y237" s="73">
        <v>15</v>
      </c>
      <c r="Z237" s="132"/>
      <c r="AA237" s="132"/>
      <c r="AB237" s="132"/>
      <c r="AC237" s="132"/>
      <c r="AD237" s="132"/>
      <c r="AE237" s="132"/>
    </row>
    <row r="238" spans="1:31" s="121" customFormat="1" ht="15.75" customHeight="1">
      <c r="A238" s="134">
        <v>850029738459</v>
      </c>
      <c r="B238" s="116">
        <v>46113</v>
      </c>
      <c r="C238" s="116">
        <v>46142</v>
      </c>
      <c r="D238" s="129" t="s">
        <v>358</v>
      </c>
      <c r="E238" s="105" t="s">
        <v>221</v>
      </c>
      <c r="F238" s="133" t="s">
        <v>359</v>
      </c>
      <c r="G238" s="133"/>
      <c r="H238" s="130">
        <v>4</v>
      </c>
      <c r="I238" s="74" t="s">
        <v>91</v>
      </c>
      <c r="J238" s="74">
        <v>24</v>
      </c>
      <c r="K238" s="117" t="s">
        <v>110</v>
      </c>
      <c r="L238" s="117" t="s">
        <v>93</v>
      </c>
      <c r="M238" s="117" t="s">
        <v>93</v>
      </c>
      <c r="N238" s="117" t="s">
        <v>93</v>
      </c>
      <c r="O238" s="131">
        <v>45</v>
      </c>
      <c r="P238" s="124">
        <f t="shared" si="8"/>
        <v>1.875</v>
      </c>
      <c r="Q238" s="73">
        <f>O238-5</f>
        <v>40</v>
      </c>
      <c r="R238" s="73">
        <f t="shared" si="9"/>
        <v>1.6666666666666667</v>
      </c>
      <c r="S238" s="73"/>
      <c r="T238" s="105" t="s">
        <v>111</v>
      </c>
      <c r="U238" s="119">
        <v>2.5</v>
      </c>
      <c r="V238" s="105" t="s">
        <v>94</v>
      </c>
      <c r="W238" s="105" t="s">
        <v>360</v>
      </c>
      <c r="X238" s="105" t="s">
        <v>93</v>
      </c>
      <c r="Y238" s="105" t="s">
        <v>93</v>
      </c>
      <c r="Z238" s="132"/>
      <c r="AA238" s="132"/>
      <c r="AB238" s="132"/>
      <c r="AC238" s="132"/>
      <c r="AD238" s="132"/>
      <c r="AE238" s="132"/>
    </row>
    <row r="239" spans="1:31" s="121" customFormat="1" ht="15.75" customHeight="1">
      <c r="A239" s="134">
        <v>850760005384</v>
      </c>
      <c r="B239" s="116">
        <v>46113</v>
      </c>
      <c r="C239" s="116">
        <v>46142</v>
      </c>
      <c r="D239" s="129" t="s">
        <v>358</v>
      </c>
      <c r="E239" s="105" t="s">
        <v>221</v>
      </c>
      <c r="F239" s="133" t="s">
        <v>359</v>
      </c>
      <c r="G239" s="133"/>
      <c r="H239" s="130">
        <v>4</v>
      </c>
      <c r="I239" s="74" t="s">
        <v>91</v>
      </c>
      <c r="J239" s="74">
        <v>24</v>
      </c>
      <c r="K239" s="117" t="s">
        <v>92</v>
      </c>
      <c r="L239" s="117" t="s">
        <v>93</v>
      </c>
      <c r="M239" s="117" t="s">
        <v>93</v>
      </c>
      <c r="N239" s="117" t="s">
        <v>93</v>
      </c>
      <c r="O239" s="131">
        <v>69.25</v>
      </c>
      <c r="P239" s="124">
        <f t="shared" si="8"/>
        <v>2.8854166666666665</v>
      </c>
      <c r="Q239" s="73">
        <f>O239-6</f>
        <v>63.25</v>
      </c>
      <c r="R239" s="73">
        <f t="shared" si="9"/>
        <v>2.6354166666666665</v>
      </c>
      <c r="S239" s="73"/>
      <c r="T239" s="105" t="s">
        <v>111</v>
      </c>
      <c r="U239" s="119">
        <v>2.5</v>
      </c>
      <c r="V239" s="105" t="s">
        <v>94</v>
      </c>
      <c r="W239" s="105" t="s">
        <v>228</v>
      </c>
      <c r="X239" s="73" t="s">
        <v>95</v>
      </c>
      <c r="Y239" s="73">
        <v>6</v>
      </c>
      <c r="Z239" s="132"/>
      <c r="AA239" s="132"/>
      <c r="AB239" s="132"/>
      <c r="AC239" s="132"/>
      <c r="AD239" s="132"/>
      <c r="AE239" s="132"/>
    </row>
    <row r="240" spans="1:31" s="121" customFormat="1" ht="15.75" customHeight="1">
      <c r="A240" s="134">
        <v>125658340</v>
      </c>
      <c r="B240" s="116">
        <v>46113</v>
      </c>
      <c r="C240" s="116">
        <v>46142</v>
      </c>
      <c r="D240" s="129" t="s">
        <v>894</v>
      </c>
      <c r="E240" s="103" t="s">
        <v>221</v>
      </c>
      <c r="F240" s="105" t="s">
        <v>900</v>
      </c>
      <c r="G240" s="137"/>
      <c r="H240" s="138">
        <v>4.5</v>
      </c>
      <c r="I240" s="105" t="s">
        <v>889</v>
      </c>
      <c r="J240" s="140">
        <v>1</v>
      </c>
      <c r="K240" s="120" t="s">
        <v>97</v>
      </c>
      <c r="L240" s="137"/>
      <c r="M240" s="137"/>
      <c r="N240" s="117" t="s">
        <v>93</v>
      </c>
      <c r="O240" s="73">
        <v>136</v>
      </c>
      <c r="P240" s="119">
        <f t="shared" si="8"/>
        <v>136</v>
      </c>
      <c r="Q240" s="73">
        <f>O240-15</f>
        <v>121</v>
      </c>
      <c r="R240" s="73">
        <f t="shared" si="9"/>
        <v>121</v>
      </c>
      <c r="S240" s="73"/>
      <c r="T240" s="120" t="s">
        <v>98</v>
      </c>
      <c r="U240" s="73">
        <v>5</v>
      </c>
      <c r="V240" s="123" t="s">
        <v>99</v>
      </c>
      <c r="W240" s="73">
        <v>10</v>
      </c>
      <c r="X240" s="73" t="s">
        <v>100</v>
      </c>
      <c r="Y240" s="73">
        <v>15</v>
      </c>
      <c r="Z240" s="103"/>
      <c r="AA240" s="104"/>
    </row>
    <row r="241" spans="1:31" s="121" customFormat="1" ht="15.75" customHeight="1">
      <c r="A241" s="134">
        <v>125658343</v>
      </c>
      <c r="B241" s="116">
        <v>46113</v>
      </c>
      <c r="C241" s="116">
        <v>46142</v>
      </c>
      <c r="D241" s="129" t="s">
        <v>894</v>
      </c>
      <c r="E241" s="103" t="s">
        <v>221</v>
      </c>
      <c r="F241" s="105" t="s">
        <v>900</v>
      </c>
      <c r="G241" s="137"/>
      <c r="H241" s="138">
        <v>4.5</v>
      </c>
      <c r="I241" s="105" t="s">
        <v>889</v>
      </c>
      <c r="J241" s="140">
        <v>1</v>
      </c>
      <c r="K241" s="120" t="s">
        <v>223</v>
      </c>
      <c r="L241" s="137"/>
      <c r="M241" s="137"/>
      <c r="N241" s="117" t="s">
        <v>93</v>
      </c>
      <c r="O241" s="73">
        <v>235</v>
      </c>
      <c r="P241" s="119">
        <f t="shared" si="8"/>
        <v>235</v>
      </c>
      <c r="Q241" s="73">
        <f>O241-15</f>
        <v>220</v>
      </c>
      <c r="R241" s="73">
        <f t="shared" si="9"/>
        <v>220</v>
      </c>
      <c r="S241" s="73"/>
      <c r="T241" s="120" t="s">
        <v>98</v>
      </c>
      <c r="U241" s="73">
        <v>5</v>
      </c>
      <c r="V241" s="123" t="s">
        <v>99</v>
      </c>
      <c r="W241" s="73">
        <v>10</v>
      </c>
      <c r="X241" s="73" t="s">
        <v>100</v>
      </c>
      <c r="Y241" s="73">
        <v>15</v>
      </c>
      <c r="Z241" s="103"/>
      <c r="AA241" s="104"/>
    </row>
    <row r="242" spans="1:31" s="121" customFormat="1" ht="15.75" customHeight="1">
      <c r="A242" s="134">
        <v>850760005933</v>
      </c>
      <c r="B242" s="116">
        <v>46113</v>
      </c>
      <c r="C242" s="116">
        <v>46142</v>
      </c>
      <c r="D242" s="129" t="s">
        <v>894</v>
      </c>
      <c r="E242" s="103" t="s">
        <v>221</v>
      </c>
      <c r="F242" s="105" t="s">
        <v>900</v>
      </c>
      <c r="G242" s="137"/>
      <c r="H242" s="138">
        <v>4.5</v>
      </c>
      <c r="I242" s="105" t="s">
        <v>890</v>
      </c>
      <c r="J242" s="140">
        <v>24</v>
      </c>
      <c r="K242" s="120" t="s">
        <v>92</v>
      </c>
      <c r="L242" s="137"/>
      <c r="M242" s="137"/>
      <c r="N242" s="117" t="s">
        <v>93</v>
      </c>
      <c r="O242" s="73">
        <v>83</v>
      </c>
      <c r="P242" s="73">
        <v>3.45</v>
      </c>
      <c r="Q242" s="73">
        <v>83</v>
      </c>
      <c r="R242" s="73">
        <v>3.45</v>
      </c>
      <c r="S242" s="73">
        <v>0</v>
      </c>
      <c r="T242" s="105" t="s">
        <v>901</v>
      </c>
      <c r="U242" s="138">
        <v>0</v>
      </c>
      <c r="V242" s="105"/>
      <c r="W242" s="104"/>
      <c r="X242" s="105"/>
      <c r="Y242" s="104"/>
      <c r="Z242" s="103"/>
      <c r="AA242" s="104"/>
    </row>
    <row r="243" spans="1:31" s="121" customFormat="1" ht="15.75" customHeight="1">
      <c r="A243" s="134">
        <v>83290540</v>
      </c>
      <c r="B243" s="116">
        <v>46113</v>
      </c>
      <c r="C243" s="116">
        <v>46142</v>
      </c>
      <c r="D243" s="129" t="s">
        <v>235</v>
      </c>
      <c r="E243" s="105" t="s">
        <v>221</v>
      </c>
      <c r="F243" s="121" t="s">
        <v>236</v>
      </c>
      <c r="H243" s="130">
        <v>4.2</v>
      </c>
      <c r="I243" s="74" t="s">
        <v>96</v>
      </c>
      <c r="J243" s="74">
        <v>1</v>
      </c>
      <c r="K243" s="120" t="s">
        <v>101</v>
      </c>
      <c r="L243" s="117" t="s">
        <v>93</v>
      </c>
      <c r="M243" s="117" t="s">
        <v>93</v>
      </c>
      <c r="N243" s="117" t="s">
        <v>93</v>
      </c>
      <c r="O243" s="131">
        <v>198</v>
      </c>
      <c r="P243" s="124">
        <f t="shared" ref="P243:P274" si="10">O243/J243</f>
        <v>198</v>
      </c>
      <c r="Q243" s="73">
        <f>O243-15</f>
        <v>183</v>
      </c>
      <c r="R243" s="73">
        <f t="shared" ref="R243:R274" si="11">Q243/J243</f>
        <v>183</v>
      </c>
      <c r="S243" s="73"/>
      <c r="T243" s="120" t="s">
        <v>98</v>
      </c>
      <c r="U243" s="73">
        <v>5</v>
      </c>
      <c r="V243" s="123" t="s">
        <v>99</v>
      </c>
      <c r="W243" s="73">
        <v>10</v>
      </c>
      <c r="X243" s="73" t="s">
        <v>100</v>
      </c>
      <c r="Y243" s="73">
        <v>15</v>
      </c>
      <c r="Z243" s="132"/>
      <c r="AA243" s="132"/>
      <c r="AB243" s="132"/>
      <c r="AC243" s="132"/>
      <c r="AD243" s="132"/>
      <c r="AE243" s="132"/>
    </row>
    <row r="244" spans="1:31" s="121" customFormat="1" ht="15.75" customHeight="1">
      <c r="A244" s="134">
        <v>83290542</v>
      </c>
      <c r="B244" s="116">
        <v>46113</v>
      </c>
      <c r="C244" s="116">
        <v>46142</v>
      </c>
      <c r="D244" s="129" t="s">
        <v>235</v>
      </c>
      <c r="E244" s="105" t="s">
        <v>221</v>
      </c>
      <c r="F244" s="121" t="s">
        <v>236</v>
      </c>
      <c r="H244" s="130">
        <v>4.2</v>
      </c>
      <c r="I244" s="74" t="s">
        <v>96</v>
      </c>
      <c r="J244" s="74">
        <v>1</v>
      </c>
      <c r="K244" s="120" t="s">
        <v>97</v>
      </c>
      <c r="L244" s="117" t="s">
        <v>93</v>
      </c>
      <c r="M244" s="117" t="s">
        <v>93</v>
      </c>
      <c r="N244" s="117" t="s">
        <v>93</v>
      </c>
      <c r="O244" s="131">
        <v>98</v>
      </c>
      <c r="P244" s="124">
        <f t="shared" si="10"/>
        <v>98</v>
      </c>
      <c r="Q244" s="73">
        <f>O244-15</f>
        <v>83</v>
      </c>
      <c r="R244" s="73">
        <f t="shared" si="11"/>
        <v>83</v>
      </c>
      <c r="S244" s="73"/>
      <c r="T244" s="120" t="s">
        <v>98</v>
      </c>
      <c r="U244" s="73">
        <v>5</v>
      </c>
      <c r="V244" s="123" t="s">
        <v>99</v>
      </c>
      <c r="W244" s="73">
        <v>10</v>
      </c>
      <c r="X244" s="73" t="s">
        <v>100</v>
      </c>
      <c r="Y244" s="73">
        <v>15</v>
      </c>
      <c r="Z244" s="132"/>
      <c r="AA244" s="132"/>
      <c r="AB244" s="132"/>
      <c r="AC244" s="132"/>
      <c r="AD244" s="132"/>
      <c r="AE244" s="132"/>
    </row>
    <row r="245" spans="1:31" s="121" customFormat="1" ht="15.75" customHeight="1">
      <c r="A245" s="134">
        <v>850029738442</v>
      </c>
      <c r="B245" s="116">
        <v>46113</v>
      </c>
      <c r="C245" s="116">
        <v>46142</v>
      </c>
      <c r="D245" s="129" t="s">
        <v>235</v>
      </c>
      <c r="E245" s="105" t="s">
        <v>221</v>
      </c>
      <c r="F245" s="121" t="s">
        <v>236</v>
      </c>
      <c r="H245" s="130">
        <v>4.2</v>
      </c>
      <c r="I245" s="74" t="s">
        <v>91</v>
      </c>
      <c r="J245" s="74">
        <v>24</v>
      </c>
      <c r="K245" s="117" t="s">
        <v>110</v>
      </c>
      <c r="L245" s="117" t="s">
        <v>93</v>
      </c>
      <c r="M245" s="117" t="s">
        <v>93</v>
      </c>
      <c r="N245" s="117" t="s">
        <v>93</v>
      </c>
      <c r="O245" s="131">
        <v>45</v>
      </c>
      <c r="P245" s="124">
        <f t="shared" si="10"/>
        <v>1.875</v>
      </c>
      <c r="Q245" s="73">
        <f>O245-5</f>
        <v>40</v>
      </c>
      <c r="R245" s="73">
        <f t="shared" si="11"/>
        <v>1.6666666666666667</v>
      </c>
      <c r="S245" s="73"/>
      <c r="T245" s="105" t="s">
        <v>111</v>
      </c>
      <c r="U245" s="119">
        <v>2.5</v>
      </c>
      <c r="V245" s="105" t="s">
        <v>94</v>
      </c>
      <c r="W245" s="105" t="s">
        <v>228</v>
      </c>
      <c r="X245" s="105" t="s">
        <v>93</v>
      </c>
      <c r="Y245" s="105" t="s">
        <v>93</v>
      </c>
      <c r="Z245" s="132"/>
      <c r="AA245" s="132"/>
      <c r="AB245" s="132"/>
      <c r="AC245" s="132"/>
      <c r="AD245" s="132"/>
      <c r="AE245" s="132"/>
    </row>
    <row r="246" spans="1:31" s="121" customFormat="1" ht="15.75" customHeight="1">
      <c r="A246" s="134">
        <v>850760005001</v>
      </c>
      <c r="B246" s="116">
        <v>46113</v>
      </c>
      <c r="C246" s="116">
        <v>46142</v>
      </c>
      <c r="D246" s="129" t="s">
        <v>235</v>
      </c>
      <c r="E246" s="105" t="s">
        <v>221</v>
      </c>
      <c r="F246" s="121" t="s">
        <v>236</v>
      </c>
      <c r="H246" s="130">
        <v>4.2</v>
      </c>
      <c r="I246" s="74" t="s">
        <v>91</v>
      </c>
      <c r="J246" s="74">
        <v>24</v>
      </c>
      <c r="K246" s="117" t="s">
        <v>92</v>
      </c>
      <c r="L246" s="117" t="s">
        <v>93</v>
      </c>
      <c r="M246" s="117" t="s">
        <v>93</v>
      </c>
      <c r="N246" s="117" t="s">
        <v>93</v>
      </c>
      <c r="O246" s="131">
        <v>64.5</v>
      </c>
      <c r="P246" s="124">
        <f t="shared" si="10"/>
        <v>2.6875</v>
      </c>
      <c r="Q246" s="73">
        <f>O246-6</f>
        <v>58.5</v>
      </c>
      <c r="R246" s="73">
        <f t="shared" si="11"/>
        <v>2.4375</v>
      </c>
      <c r="S246" s="73"/>
      <c r="T246" s="105" t="s">
        <v>111</v>
      </c>
      <c r="U246" s="119">
        <v>2.5</v>
      </c>
      <c r="V246" s="105" t="s">
        <v>94</v>
      </c>
      <c r="W246" s="105" t="s">
        <v>228</v>
      </c>
      <c r="X246" s="73" t="s">
        <v>95</v>
      </c>
      <c r="Y246" s="73">
        <v>6</v>
      </c>
      <c r="Z246" s="132"/>
      <c r="AA246" s="132"/>
      <c r="AB246" s="132"/>
      <c r="AC246" s="132"/>
      <c r="AD246" s="132"/>
      <c r="AE246" s="132"/>
    </row>
    <row r="247" spans="1:31" s="121" customFormat="1" ht="15.75" customHeight="1">
      <c r="A247" s="134">
        <v>83437302</v>
      </c>
      <c r="B247" s="116">
        <v>46113</v>
      </c>
      <c r="C247" s="116">
        <v>46142</v>
      </c>
      <c r="D247" s="129" t="s">
        <v>237</v>
      </c>
      <c r="E247" s="105" t="s">
        <v>221</v>
      </c>
      <c r="F247" s="121" t="s">
        <v>238</v>
      </c>
      <c r="H247" s="130">
        <v>6</v>
      </c>
      <c r="I247" s="74" t="s">
        <v>96</v>
      </c>
      <c r="J247" s="74">
        <v>1</v>
      </c>
      <c r="K247" s="120" t="s">
        <v>101</v>
      </c>
      <c r="L247" s="117" t="s">
        <v>93</v>
      </c>
      <c r="M247" s="117" t="s">
        <v>93</v>
      </c>
      <c r="N247" s="117" t="s">
        <v>93</v>
      </c>
      <c r="O247" s="131">
        <v>210</v>
      </c>
      <c r="P247" s="124">
        <f t="shared" si="10"/>
        <v>210</v>
      </c>
      <c r="Q247" s="73">
        <f>O247-15</f>
        <v>195</v>
      </c>
      <c r="R247" s="73">
        <f t="shared" si="11"/>
        <v>195</v>
      </c>
      <c r="S247" s="73"/>
      <c r="T247" s="120" t="s">
        <v>98</v>
      </c>
      <c r="U247" s="73">
        <v>5</v>
      </c>
      <c r="V247" s="123" t="s">
        <v>99</v>
      </c>
      <c r="W247" s="73">
        <v>10</v>
      </c>
      <c r="X247" s="73" t="s">
        <v>100</v>
      </c>
      <c r="Y247" s="73">
        <v>15</v>
      </c>
      <c r="Z247" s="132"/>
      <c r="AA247" s="132"/>
      <c r="AB247" s="132"/>
      <c r="AC247" s="132"/>
      <c r="AD247" s="132"/>
      <c r="AE247" s="132"/>
    </row>
    <row r="248" spans="1:31" s="121" customFormat="1" ht="15.75" customHeight="1">
      <c r="A248" s="134">
        <v>83437304</v>
      </c>
      <c r="B248" s="116">
        <v>46113</v>
      </c>
      <c r="C248" s="116">
        <v>46142</v>
      </c>
      <c r="D248" s="129" t="s">
        <v>237</v>
      </c>
      <c r="E248" s="105" t="s">
        <v>221</v>
      </c>
      <c r="F248" s="121" t="s">
        <v>238</v>
      </c>
      <c r="H248" s="130">
        <v>6</v>
      </c>
      <c r="I248" s="74" t="s">
        <v>96</v>
      </c>
      <c r="J248" s="74">
        <v>1</v>
      </c>
      <c r="K248" s="120" t="s">
        <v>97</v>
      </c>
      <c r="L248" s="117" t="s">
        <v>93</v>
      </c>
      <c r="M248" s="117" t="s">
        <v>93</v>
      </c>
      <c r="N248" s="117" t="s">
        <v>93</v>
      </c>
      <c r="O248" s="131">
        <v>110</v>
      </c>
      <c r="P248" s="124">
        <f t="shared" si="10"/>
        <v>110</v>
      </c>
      <c r="Q248" s="73">
        <f>O248-15</f>
        <v>95</v>
      </c>
      <c r="R248" s="73">
        <f t="shared" si="11"/>
        <v>95</v>
      </c>
      <c r="S248" s="73"/>
      <c r="T248" s="120" t="s">
        <v>98</v>
      </c>
      <c r="U248" s="73">
        <v>5</v>
      </c>
      <c r="V248" s="123" t="s">
        <v>99</v>
      </c>
      <c r="W248" s="73">
        <v>10</v>
      </c>
      <c r="X248" s="73" t="s">
        <v>100</v>
      </c>
      <c r="Y248" s="73">
        <v>15</v>
      </c>
      <c r="Z248" s="132"/>
      <c r="AA248" s="132"/>
      <c r="AB248" s="132"/>
      <c r="AC248" s="132"/>
      <c r="AD248" s="132"/>
      <c r="AE248" s="132"/>
    </row>
    <row r="249" spans="1:31" s="121" customFormat="1" ht="15.75" customHeight="1">
      <c r="A249" s="128">
        <v>850760005162</v>
      </c>
      <c r="B249" s="116">
        <v>46113</v>
      </c>
      <c r="C249" s="116">
        <v>46142</v>
      </c>
      <c r="D249" s="129" t="s">
        <v>237</v>
      </c>
      <c r="E249" s="105" t="s">
        <v>221</v>
      </c>
      <c r="F249" s="121" t="s">
        <v>238</v>
      </c>
      <c r="H249" s="130">
        <v>6</v>
      </c>
      <c r="I249" s="74" t="s">
        <v>91</v>
      </c>
      <c r="J249" s="74">
        <v>24</v>
      </c>
      <c r="K249" s="117" t="s">
        <v>92</v>
      </c>
      <c r="L249" s="117" t="s">
        <v>93</v>
      </c>
      <c r="M249" s="117" t="s">
        <v>93</v>
      </c>
      <c r="N249" s="117" t="s">
        <v>93</v>
      </c>
      <c r="O249" s="131">
        <v>69.25</v>
      </c>
      <c r="P249" s="124">
        <f t="shared" si="10"/>
        <v>2.8854166666666665</v>
      </c>
      <c r="Q249" s="73">
        <f>O249</f>
        <v>69.25</v>
      </c>
      <c r="R249" s="73">
        <f t="shared" si="11"/>
        <v>2.8854166666666665</v>
      </c>
      <c r="S249" s="73"/>
      <c r="T249" s="73" t="s">
        <v>93</v>
      </c>
      <c r="U249" s="73" t="s">
        <v>93</v>
      </c>
      <c r="V249" s="73" t="s">
        <v>93</v>
      </c>
      <c r="W249" s="73" t="s">
        <v>93</v>
      </c>
      <c r="X249" s="73" t="s">
        <v>93</v>
      </c>
      <c r="Y249" s="73" t="s">
        <v>93</v>
      </c>
      <c r="Z249" s="132"/>
      <c r="AA249" s="132"/>
      <c r="AB249" s="132"/>
      <c r="AC249" s="132"/>
      <c r="AD249" s="132"/>
      <c r="AE249" s="132"/>
    </row>
    <row r="250" spans="1:31" s="121" customFormat="1" ht="15.75" customHeight="1">
      <c r="A250" s="128">
        <v>118403898</v>
      </c>
      <c r="B250" s="116">
        <v>46113</v>
      </c>
      <c r="C250" s="116">
        <v>46142</v>
      </c>
      <c r="D250" s="129" t="s">
        <v>323</v>
      </c>
      <c r="E250" s="105" t="s">
        <v>221</v>
      </c>
      <c r="F250" s="133" t="s">
        <v>324</v>
      </c>
      <c r="G250" s="133"/>
      <c r="H250" s="130">
        <v>7</v>
      </c>
      <c r="I250" s="74" t="s">
        <v>96</v>
      </c>
      <c r="J250" s="74">
        <v>1</v>
      </c>
      <c r="K250" s="120" t="s">
        <v>97</v>
      </c>
      <c r="L250" s="117" t="s">
        <v>93</v>
      </c>
      <c r="M250" s="117" t="s">
        <v>93</v>
      </c>
      <c r="N250" s="117" t="s">
        <v>93</v>
      </c>
      <c r="O250" s="131">
        <v>136</v>
      </c>
      <c r="P250" s="124">
        <f t="shared" si="10"/>
        <v>136</v>
      </c>
      <c r="Q250" s="73">
        <f>O250-15</f>
        <v>121</v>
      </c>
      <c r="R250" s="73">
        <f t="shared" si="11"/>
        <v>121</v>
      </c>
      <c r="S250" s="73"/>
      <c r="T250" s="120" t="s">
        <v>98</v>
      </c>
      <c r="U250" s="73">
        <v>5</v>
      </c>
      <c r="V250" s="123" t="s">
        <v>99</v>
      </c>
      <c r="W250" s="73">
        <v>10</v>
      </c>
      <c r="X250" s="73" t="s">
        <v>100</v>
      </c>
      <c r="Y250" s="73">
        <v>15</v>
      </c>
      <c r="Z250" s="132"/>
      <c r="AA250" s="132"/>
      <c r="AB250" s="132"/>
      <c r="AC250" s="132"/>
      <c r="AD250" s="132"/>
      <c r="AE250" s="132"/>
    </row>
    <row r="251" spans="1:31" s="121" customFormat="1" ht="15.75" customHeight="1">
      <c r="A251" s="128">
        <v>118410610</v>
      </c>
      <c r="B251" s="116">
        <v>46113</v>
      </c>
      <c r="C251" s="116">
        <v>46142</v>
      </c>
      <c r="D251" s="129" t="s">
        <v>323</v>
      </c>
      <c r="E251" s="105" t="s">
        <v>221</v>
      </c>
      <c r="F251" s="133" t="s">
        <v>324</v>
      </c>
      <c r="G251" s="133"/>
      <c r="H251" s="130">
        <v>7</v>
      </c>
      <c r="I251" s="135" t="s">
        <v>96</v>
      </c>
      <c r="J251" s="135">
        <v>1</v>
      </c>
      <c r="K251" s="105" t="s">
        <v>223</v>
      </c>
      <c r="L251" s="117" t="s">
        <v>93</v>
      </c>
      <c r="M251" s="117" t="s">
        <v>93</v>
      </c>
      <c r="N251" s="117" t="s">
        <v>93</v>
      </c>
      <c r="O251" s="131">
        <v>235</v>
      </c>
      <c r="P251" s="124">
        <f t="shared" si="10"/>
        <v>235</v>
      </c>
      <c r="Q251" s="73">
        <f>O251-15</f>
        <v>220</v>
      </c>
      <c r="R251" s="73">
        <f t="shared" si="11"/>
        <v>220</v>
      </c>
      <c r="S251" s="73"/>
      <c r="T251" s="120" t="s">
        <v>98</v>
      </c>
      <c r="U251" s="73">
        <v>5</v>
      </c>
      <c r="V251" s="123" t="s">
        <v>99</v>
      </c>
      <c r="W251" s="73">
        <v>10</v>
      </c>
      <c r="X251" s="73" t="s">
        <v>100</v>
      </c>
      <c r="Y251" s="73">
        <v>15</v>
      </c>
      <c r="Z251" s="132"/>
      <c r="AA251" s="132"/>
      <c r="AB251" s="132"/>
      <c r="AC251" s="132"/>
      <c r="AD251" s="132"/>
      <c r="AE251" s="132"/>
    </row>
    <row r="252" spans="1:31" s="121" customFormat="1" ht="15.75" customHeight="1">
      <c r="A252" s="128">
        <v>850029738541</v>
      </c>
      <c r="B252" s="116">
        <v>46113</v>
      </c>
      <c r="C252" s="116">
        <v>46142</v>
      </c>
      <c r="D252" s="129" t="s">
        <v>323</v>
      </c>
      <c r="E252" s="105" t="s">
        <v>221</v>
      </c>
      <c r="F252" s="133" t="s">
        <v>324</v>
      </c>
      <c r="G252" s="133"/>
      <c r="H252" s="130">
        <v>7</v>
      </c>
      <c r="I252" s="74" t="s">
        <v>91</v>
      </c>
      <c r="J252" s="74">
        <v>24</v>
      </c>
      <c r="K252" s="117" t="s">
        <v>92</v>
      </c>
      <c r="L252" s="117" t="s">
        <v>93</v>
      </c>
      <c r="M252" s="117" t="s">
        <v>93</v>
      </c>
      <c r="N252" s="117" t="s">
        <v>93</v>
      </c>
      <c r="O252" s="119">
        <v>83</v>
      </c>
      <c r="P252" s="124">
        <f t="shared" si="10"/>
        <v>3.4583333333333335</v>
      </c>
      <c r="Q252" s="73">
        <f>O252</f>
        <v>83</v>
      </c>
      <c r="R252" s="73">
        <f t="shared" si="11"/>
        <v>3.4583333333333335</v>
      </c>
      <c r="S252" s="73"/>
      <c r="T252" s="73" t="s">
        <v>93</v>
      </c>
      <c r="U252" s="73" t="s">
        <v>93</v>
      </c>
      <c r="V252" s="73" t="s">
        <v>93</v>
      </c>
      <c r="W252" s="73" t="s">
        <v>93</v>
      </c>
      <c r="X252" s="73" t="s">
        <v>93</v>
      </c>
      <c r="Y252" s="73" t="s">
        <v>93</v>
      </c>
      <c r="Z252" s="132"/>
      <c r="AA252" s="132"/>
      <c r="AB252" s="132"/>
      <c r="AC252" s="132"/>
      <c r="AD252" s="132"/>
      <c r="AE252" s="132"/>
    </row>
    <row r="253" spans="1:31" s="121" customFormat="1" ht="15.75" customHeight="1">
      <c r="A253" s="134">
        <v>109755104</v>
      </c>
      <c r="B253" s="116">
        <v>46113</v>
      </c>
      <c r="C253" s="116">
        <v>46142</v>
      </c>
      <c r="D253" s="129" t="s">
        <v>239</v>
      </c>
      <c r="E253" s="105" t="s">
        <v>221</v>
      </c>
      <c r="F253" s="121" t="s">
        <v>240</v>
      </c>
      <c r="H253" s="130">
        <v>12</v>
      </c>
      <c r="I253" s="74" t="s">
        <v>96</v>
      </c>
      <c r="J253" s="74">
        <v>1</v>
      </c>
      <c r="K253" s="120" t="s">
        <v>97</v>
      </c>
      <c r="L253" s="117" t="s">
        <v>93</v>
      </c>
      <c r="M253" s="117" t="s">
        <v>93</v>
      </c>
      <c r="N253" s="117" t="s">
        <v>93</v>
      </c>
      <c r="O253" s="131">
        <v>156</v>
      </c>
      <c r="P253" s="124">
        <f t="shared" si="10"/>
        <v>156</v>
      </c>
      <c r="Q253" s="73">
        <f>O253-15</f>
        <v>141</v>
      </c>
      <c r="R253" s="73">
        <f t="shared" si="11"/>
        <v>141</v>
      </c>
      <c r="S253" s="73"/>
      <c r="T253" s="120" t="s">
        <v>98</v>
      </c>
      <c r="U253" s="73">
        <v>5</v>
      </c>
      <c r="V253" s="123" t="s">
        <v>99</v>
      </c>
      <c r="W253" s="73">
        <v>10</v>
      </c>
      <c r="X253" s="73" t="s">
        <v>100</v>
      </c>
      <c r="Y253" s="73">
        <v>15</v>
      </c>
      <c r="Z253" s="132"/>
      <c r="AA253" s="132"/>
      <c r="AB253" s="132"/>
      <c r="AC253" s="132"/>
      <c r="AD253" s="132"/>
      <c r="AE253" s="132"/>
    </row>
    <row r="254" spans="1:31" s="121" customFormat="1" ht="15.75" customHeight="1">
      <c r="A254" s="134">
        <v>109755107</v>
      </c>
      <c r="B254" s="116">
        <v>46113</v>
      </c>
      <c r="C254" s="116">
        <v>46142</v>
      </c>
      <c r="D254" s="129" t="s">
        <v>239</v>
      </c>
      <c r="E254" s="105" t="s">
        <v>221</v>
      </c>
      <c r="F254" s="121" t="s">
        <v>240</v>
      </c>
      <c r="H254" s="130">
        <v>12</v>
      </c>
      <c r="I254" s="135" t="s">
        <v>96</v>
      </c>
      <c r="J254" s="135">
        <v>1</v>
      </c>
      <c r="K254" s="105" t="s">
        <v>223</v>
      </c>
      <c r="L254" s="117" t="s">
        <v>93</v>
      </c>
      <c r="M254" s="117" t="s">
        <v>93</v>
      </c>
      <c r="N254" s="117" t="s">
        <v>93</v>
      </c>
      <c r="O254" s="119">
        <v>255</v>
      </c>
      <c r="P254" s="124">
        <f t="shared" si="10"/>
        <v>255</v>
      </c>
      <c r="Q254" s="73">
        <f>O254-15</f>
        <v>240</v>
      </c>
      <c r="R254" s="73">
        <f t="shared" si="11"/>
        <v>240</v>
      </c>
      <c r="S254" s="73"/>
      <c r="T254" s="120" t="s">
        <v>98</v>
      </c>
      <c r="U254" s="73">
        <v>5</v>
      </c>
      <c r="V254" s="123" t="s">
        <v>99</v>
      </c>
      <c r="W254" s="73">
        <v>10</v>
      </c>
      <c r="X254" s="73" t="s">
        <v>100</v>
      </c>
      <c r="Y254" s="73">
        <v>15</v>
      </c>
      <c r="Z254" s="132"/>
      <c r="AA254" s="132"/>
      <c r="AB254" s="132"/>
      <c r="AC254" s="132"/>
      <c r="AD254" s="132"/>
      <c r="AE254" s="132"/>
    </row>
    <row r="255" spans="1:31" s="121" customFormat="1" ht="15.75" customHeight="1">
      <c r="A255" s="134">
        <v>850760005421</v>
      </c>
      <c r="B255" s="116">
        <v>46113</v>
      </c>
      <c r="C255" s="116">
        <v>46142</v>
      </c>
      <c r="D255" s="129" t="s">
        <v>239</v>
      </c>
      <c r="E255" s="105" t="s">
        <v>221</v>
      </c>
      <c r="F255" s="121" t="s">
        <v>240</v>
      </c>
      <c r="H255" s="130">
        <v>12</v>
      </c>
      <c r="I255" s="74" t="s">
        <v>91</v>
      </c>
      <c r="J255" s="74">
        <v>24</v>
      </c>
      <c r="K255" s="117" t="s">
        <v>110</v>
      </c>
      <c r="L255" s="117" t="s">
        <v>93</v>
      </c>
      <c r="M255" s="117" t="s">
        <v>93</v>
      </c>
      <c r="N255" s="117" t="s">
        <v>93</v>
      </c>
      <c r="O255" s="131">
        <v>96</v>
      </c>
      <c r="P255" s="124">
        <f t="shared" si="10"/>
        <v>4</v>
      </c>
      <c r="Q255" s="73">
        <f>O255</f>
        <v>96</v>
      </c>
      <c r="R255" s="73">
        <f t="shared" si="11"/>
        <v>4</v>
      </c>
      <c r="S255" s="73"/>
      <c r="T255" s="73" t="s">
        <v>93</v>
      </c>
      <c r="U255" s="73" t="s">
        <v>93</v>
      </c>
      <c r="V255" s="73" t="s">
        <v>93</v>
      </c>
      <c r="W255" s="73" t="s">
        <v>93</v>
      </c>
      <c r="X255" s="73" t="s">
        <v>93</v>
      </c>
      <c r="Y255" s="73" t="s">
        <v>93</v>
      </c>
      <c r="Z255" s="132"/>
      <c r="AA255" s="132"/>
      <c r="AB255" s="132"/>
      <c r="AC255" s="132"/>
      <c r="AD255" s="132"/>
      <c r="AE255" s="132"/>
    </row>
    <row r="256" spans="1:31" s="121" customFormat="1" ht="15.75" customHeight="1">
      <c r="A256" s="134">
        <v>84331434</v>
      </c>
      <c r="B256" s="116">
        <v>46113</v>
      </c>
      <c r="C256" s="116">
        <v>46142</v>
      </c>
      <c r="D256" s="129" t="s">
        <v>241</v>
      </c>
      <c r="E256" s="105" t="s">
        <v>221</v>
      </c>
      <c r="F256" s="121" t="s">
        <v>242</v>
      </c>
      <c r="H256" s="130">
        <v>12</v>
      </c>
      <c r="I256" s="74" t="s">
        <v>96</v>
      </c>
      <c r="J256" s="74">
        <v>1</v>
      </c>
      <c r="K256" s="120" t="s">
        <v>97</v>
      </c>
      <c r="L256" s="117" t="s">
        <v>93</v>
      </c>
      <c r="M256" s="117" t="s">
        <v>93</v>
      </c>
      <c r="N256" s="117" t="s">
        <v>93</v>
      </c>
      <c r="O256" s="131">
        <v>196</v>
      </c>
      <c r="P256" s="124">
        <f t="shared" si="10"/>
        <v>196</v>
      </c>
      <c r="Q256" s="73">
        <f>O256-15</f>
        <v>181</v>
      </c>
      <c r="R256" s="73">
        <f t="shared" si="11"/>
        <v>181</v>
      </c>
      <c r="S256" s="73"/>
      <c r="T256" s="120" t="s">
        <v>98</v>
      </c>
      <c r="U256" s="73">
        <v>5</v>
      </c>
      <c r="V256" s="123" t="s">
        <v>99</v>
      </c>
      <c r="W256" s="73">
        <v>10</v>
      </c>
      <c r="X256" s="73" t="s">
        <v>100</v>
      </c>
      <c r="Y256" s="73">
        <v>15</v>
      </c>
      <c r="Z256" s="103"/>
      <c r="AA256" s="103"/>
      <c r="AB256" s="103"/>
      <c r="AC256" s="103"/>
      <c r="AD256" s="103"/>
      <c r="AE256" s="103"/>
    </row>
    <row r="257" spans="1:31" s="121" customFormat="1" ht="15.75" customHeight="1">
      <c r="A257" s="134">
        <v>92488773</v>
      </c>
      <c r="B257" s="116">
        <v>46113</v>
      </c>
      <c r="C257" s="116">
        <v>46142</v>
      </c>
      <c r="D257" s="129" t="s">
        <v>241</v>
      </c>
      <c r="E257" s="105" t="s">
        <v>221</v>
      </c>
      <c r="F257" s="121" t="s">
        <v>242</v>
      </c>
      <c r="H257" s="130">
        <v>12</v>
      </c>
      <c r="I257" s="135" t="s">
        <v>96</v>
      </c>
      <c r="J257" s="135">
        <v>1</v>
      </c>
      <c r="K257" s="105" t="s">
        <v>223</v>
      </c>
      <c r="L257" s="117" t="s">
        <v>93</v>
      </c>
      <c r="M257" s="117" t="s">
        <v>93</v>
      </c>
      <c r="N257" s="117" t="s">
        <v>93</v>
      </c>
      <c r="O257" s="131">
        <v>295</v>
      </c>
      <c r="P257" s="124">
        <f t="shared" si="10"/>
        <v>295</v>
      </c>
      <c r="Q257" s="73">
        <f>O257-15</f>
        <v>280</v>
      </c>
      <c r="R257" s="73">
        <f t="shared" si="11"/>
        <v>280</v>
      </c>
      <c r="S257" s="73"/>
      <c r="T257" s="120" t="s">
        <v>98</v>
      </c>
      <c r="U257" s="73">
        <v>5</v>
      </c>
      <c r="V257" s="123" t="s">
        <v>99</v>
      </c>
      <c r="W257" s="73">
        <v>10</v>
      </c>
      <c r="X257" s="73" t="s">
        <v>100</v>
      </c>
      <c r="Y257" s="73">
        <v>15</v>
      </c>
      <c r="Z257" s="103"/>
      <c r="AA257" s="103"/>
      <c r="AB257" s="103"/>
      <c r="AC257" s="103"/>
      <c r="AD257" s="103"/>
      <c r="AE257" s="103"/>
    </row>
    <row r="258" spans="1:31" s="121" customFormat="1" ht="15.75" customHeight="1">
      <c r="A258" s="134">
        <v>850029738329</v>
      </c>
      <c r="B258" s="116">
        <v>46113</v>
      </c>
      <c r="C258" s="116">
        <v>46142</v>
      </c>
      <c r="D258" s="129" t="s">
        <v>241</v>
      </c>
      <c r="E258" s="105" t="s">
        <v>221</v>
      </c>
      <c r="F258" s="121" t="s">
        <v>242</v>
      </c>
      <c r="H258" s="130">
        <v>12</v>
      </c>
      <c r="I258" s="74" t="s">
        <v>91</v>
      </c>
      <c r="J258" s="74">
        <v>24</v>
      </c>
      <c r="K258" s="117" t="s">
        <v>110</v>
      </c>
      <c r="L258" s="117" t="s">
        <v>93</v>
      </c>
      <c r="M258" s="117" t="s">
        <v>93</v>
      </c>
      <c r="N258" s="117" t="s">
        <v>93</v>
      </c>
      <c r="O258" s="131">
        <v>106</v>
      </c>
      <c r="P258" s="124">
        <f t="shared" si="10"/>
        <v>4.416666666666667</v>
      </c>
      <c r="Q258" s="73">
        <f>O258</f>
        <v>106</v>
      </c>
      <c r="R258" s="73">
        <f t="shared" si="11"/>
        <v>4.416666666666667</v>
      </c>
      <c r="S258" s="73"/>
      <c r="T258" s="73" t="s">
        <v>93</v>
      </c>
      <c r="U258" s="73" t="s">
        <v>93</v>
      </c>
      <c r="V258" s="73" t="s">
        <v>93</v>
      </c>
      <c r="W258" s="73" t="s">
        <v>93</v>
      </c>
      <c r="X258" s="73" t="s">
        <v>93</v>
      </c>
      <c r="Y258" s="73" t="s">
        <v>93</v>
      </c>
      <c r="Z258" s="103"/>
      <c r="AA258" s="103"/>
      <c r="AB258" s="103"/>
      <c r="AC258" s="103"/>
      <c r="AD258" s="103"/>
      <c r="AE258" s="103"/>
    </row>
    <row r="259" spans="1:31" s="121" customFormat="1" ht="15.75" customHeight="1">
      <c r="A259" s="134">
        <v>84331797</v>
      </c>
      <c r="B259" s="116">
        <v>46113</v>
      </c>
      <c r="C259" s="116">
        <v>46142</v>
      </c>
      <c r="D259" s="129" t="s">
        <v>243</v>
      </c>
      <c r="E259" s="105" t="s">
        <v>221</v>
      </c>
      <c r="F259" s="121" t="s">
        <v>244</v>
      </c>
      <c r="H259" s="130">
        <v>12</v>
      </c>
      <c r="I259" s="74" t="s">
        <v>96</v>
      </c>
      <c r="J259" s="74">
        <v>1</v>
      </c>
      <c r="K259" s="120" t="s">
        <v>97</v>
      </c>
      <c r="L259" s="117" t="s">
        <v>93</v>
      </c>
      <c r="M259" s="117" t="s">
        <v>93</v>
      </c>
      <c r="N259" s="117" t="s">
        <v>93</v>
      </c>
      <c r="O259" s="131">
        <v>156</v>
      </c>
      <c r="P259" s="124">
        <f t="shared" si="10"/>
        <v>156</v>
      </c>
      <c r="Q259" s="73">
        <f>O259-15</f>
        <v>141</v>
      </c>
      <c r="R259" s="73">
        <f t="shared" si="11"/>
        <v>141</v>
      </c>
      <c r="S259" s="73"/>
      <c r="T259" s="120" t="s">
        <v>98</v>
      </c>
      <c r="U259" s="73">
        <v>5</v>
      </c>
      <c r="V259" s="123" t="s">
        <v>99</v>
      </c>
      <c r="W259" s="73">
        <v>10</v>
      </c>
      <c r="X259" s="73" t="s">
        <v>100</v>
      </c>
      <c r="Y259" s="73">
        <v>15</v>
      </c>
      <c r="Z259" s="132"/>
      <c r="AA259" s="132"/>
      <c r="AB259" s="132"/>
      <c r="AC259" s="132"/>
      <c r="AD259" s="132"/>
      <c r="AE259" s="132"/>
    </row>
    <row r="260" spans="1:31" s="121" customFormat="1" ht="15.75" customHeight="1">
      <c r="A260" s="134">
        <v>84331796</v>
      </c>
      <c r="B260" s="116">
        <v>46113</v>
      </c>
      <c r="C260" s="116">
        <v>46142</v>
      </c>
      <c r="D260" s="129" t="s">
        <v>243</v>
      </c>
      <c r="E260" s="105" t="s">
        <v>221</v>
      </c>
      <c r="F260" s="121" t="s">
        <v>244</v>
      </c>
      <c r="H260" s="130">
        <v>12</v>
      </c>
      <c r="I260" s="135" t="s">
        <v>96</v>
      </c>
      <c r="J260" s="135">
        <v>1</v>
      </c>
      <c r="K260" s="105" t="s">
        <v>223</v>
      </c>
      <c r="L260" s="117" t="s">
        <v>93</v>
      </c>
      <c r="M260" s="117" t="s">
        <v>93</v>
      </c>
      <c r="N260" s="117" t="s">
        <v>93</v>
      </c>
      <c r="O260" s="119">
        <v>255</v>
      </c>
      <c r="P260" s="124">
        <f t="shared" si="10"/>
        <v>255</v>
      </c>
      <c r="Q260" s="73">
        <f>O260-15</f>
        <v>240</v>
      </c>
      <c r="R260" s="73">
        <f t="shared" si="11"/>
        <v>240</v>
      </c>
      <c r="S260" s="73"/>
      <c r="T260" s="120" t="s">
        <v>98</v>
      </c>
      <c r="U260" s="73">
        <v>5</v>
      </c>
      <c r="V260" s="123" t="s">
        <v>99</v>
      </c>
      <c r="W260" s="73">
        <v>10</v>
      </c>
      <c r="X260" s="73" t="s">
        <v>100</v>
      </c>
      <c r="Y260" s="73">
        <v>15</v>
      </c>
      <c r="Z260" s="132"/>
      <c r="AA260" s="132"/>
      <c r="AB260" s="132"/>
      <c r="AC260" s="132"/>
      <c r="AD260" s="132"/>
      <c r="AE260" s="132"/>
    </row>
    <row r="261" spans="1:31" s="121" customFormat="1" ht="15.75" customHeight="1">
      <c r="A261" s="134">
        <v>850760005230</v>
      </c>
      <c r="B261" s="116">
        <v>46113</v>
      </c>
      <c r="C261" s="116">
        <v>46142</v>
      </c>
      <c r="D261" s="129" t="s">
        <v>243</v>
      </c>
      <c r="E261" s="105" t="s">
        <v>221</v>
      </c>
      <c r="F261" s="121" t="s">
        <v>244</v>
      </c>
      <c r="H261" s="130">
        <v>12</v>
      </c>
      <c r="I261" s="74" t="s">
        <v>91</v>
      </c>
      <c r="J261" s="74">
        <v>24</v>
      </c>
      <c r="K261" s="117" t="s">
        <v>110</v>
      </c>
      <c r="L261" s="117" t="s">
        <v>93</v>
      </c>
      <c r="M261" s="117" t="s">
        <v>93</v>
      </c>
      <c r="N261" s="117" t="s">
        <v>93</v>
      </c>
      <c r="O261" s="131">
        <v>96</v>
      </c>
      <c r="P261" s="124">
        <f t="shared" si="10"/>
        <v>4</v>
      </c>
      <c r="Q261" s="73">
        <f>O261</f>
        <v>96</v>
      </c>
      <c r="R261" s="73">
        <f t="shared" si="11"/>
        <v>4</v>
      </c>
      <c r="S261" s="73"/>
      <c r="T261" s="73" t="s">
        <v>93</v>
      </c>
      <c r="U261" s="73" t="s">
        <v>93</v>
      </c>
      <c r="V261" s="73" t="s">
        <v>93</v>
      </c>
      <c r="W261" s="73" t="s">
        <v>93</v>
      </c>
      <c r="X261" s="73" t="s">
        <v>93</v>
      </c>
      <c r="Y261" s="73" t="s">
        <v>93</v>
      </c>
      <c r="Z261" s="132"/>
      <c r="AA261" s="132"/>
      <c r="AB261" s="132"/>
      <c r="AC261" s="132"/>
      <c r="AD261" s="132"/>
      <c r="AE261" s="132"/>
    </row>
    <row r="262" spans="1:31" s="121" customFormat="1" ht="15.75" customHeight="1">
      <c r="A262" s="134">
        <v>108749698</v>
      </c>
      <c r="B262" s="116">
        <v>46113</v>
      </c>
      <c r="C262" s="116">
        <v>46142</v>
      </c>
      <c r="D262" s="129" t="s">
        <v>245</v>
      </c>
      <c r="E262" s="105" t="s">
        <v>221</v>
      </c>
      <c r="F262" s="121" t="s">
        <v>246</v>
      </c>
      <c r="H262" s="130">
        <v>7</v>
      </c>
      <c r="I262" s="74" t="s">
        <v>96</v>
      </c>
      <c r="J262" s="74">
        <v>1</v>
      </c>
      <c r="K262" s="120" t="s">
        <v>97</v>
      </c>
      <c r="L262" s="117" t="s">
        <v>93</v>
      </c>
      <c r="M262" s="117" t="s">
        <v>93</v>
      </c>
      <c r="N262" s="117" t="s">
        <v>93</v>
      </c>
      <c r="O262" s="119">
        <v>136</v>
      </c>
      <c r="P262" s="124">
        <f t="shared" si="10"/>
        <v>136</v>
      </c>
      <c r="Q262" s="73">
        <f>O262-15</f>
        <v>121</v>
      </c>
      <c r="R262" s="73">
        <f t="shared" si="11"/>
        <v>121</v>
      </c>
      <c r="S262" s="73"/>
      <c r="T262" s="120" t="s">
        <v>98</v>
      </c>
      <c r="U262" s="73">
        <v>5</v>
      </c>
      <c r="V262" s="123" t="s">
        <v>99</v>
      </c>
      <c r="W262" s="73">
        <v>10</v>
      </c>
      <c r="X262" s="73" t="s">
        <v>100</v>
      </c>
      <c r="Y262" s="73">
        <v>15</v>
      </c>
      <c r="Z262" s="132"/>
      <c r="AA262" s="132"/>
      <c r="AB262" s="132"/>
      <c r="AC262" s="132"/>
      <c r="AD262" s="132"/>
      <c r="AE262" s="132"/>
    </row>
    <row r="263" spans="1:31" s="121" customFormat="1" ht="15.75" customHeight="1">
      <c r="A263" s="134">
        <v>108749709</v>
      </c>
      <c r="B263" s="116">
        <v>46113</v>
      </c>
      <c r="C263" s="116">
        <v>46142</v>
      </c>
      <c r="D263" s="129" t="s">
        <v>245</v>
      </c>
      <c r="E263" s="105" t="s">
        <v>221</v>
      </c>
      <c r="F263" s="121" t="s">
        <v>246</v>
      </c>
      <c r="H263" s="130">
        <v>7</v>
      </c>
      <c r="I263" s="135" t="s">
        <v>96</v>
      </c>
      <c r="J263" s="135">
        <v>1</v>
      </c>
      <c r="K263" s="105" t="s">
        <v>223</v>
      </c>
      <c r="L263" s="117" t="s">
        <v>93</v>
      </c>
      <c r="M263" s="117" t="s">
        <v>93</v>
      </c>
      <c r="N263" s="117" t="s">
        <v>93</v>
      </c>
      <c r="O263" s="119">
        <v>235</v>
      </c>
      <c r="P263" s="124">
        <f t="shared" si="10"/>
        <v>235</v>
      </c>
      <c r="Q263" s="73">
        <f>O263-15</f>
        <v>220</v>
      </c>
      <c r="R263" s="73">
        <f t="shared" si="11"/>
        <v>220</v>
      </c>
      <c r="S263" s="73"/>
      <c r="T263" s="120" t="s">
        <v>98</v>
      </c>
      <c r="U263" s="73">
        <v>5</v>
      </c>
      <c r="V263" s="123" t="s">
        <v>99</v>
      </c>
      <c r="W263" s="73">
        <v>10</v>
      </c>
      <c r="X263" s="73" t="s">
        <v>100</v>
      </c>
      <c r="Y263" s="73">
        <v>15</v>
      </c>
      <c r="Z263" s="132"/>
      <c r="AA263" s="132"/>
      <c r="AB263" s="132"/>
      <c r="AC263" s="132"/>
      <c r="AD263" s="132"/>
      <c r="AE263" s="132"/>
    </row>
    <row r="264" spans="1:31" s="121" customFormat="1" ht="15.75" customHeight="1">
      <c r="A264" s="134">
        <v>850005118848</v>
      </c>
      <c r="B264" s="116">
        <v>46113</v>
      </c>
      <c r="C264" s="116">
        <v>46142</v>
      </c>
      <c r="D264" s="129" t="s">
        <v>245</v>
      </c>
      <c r="E264" s="105" t="s">
        <v>221</v>
      </c>
      <c r="F264" s="121" t="s">
        <v>246</v>
      </c>
      <c r="H264" s="130">
        <v>7</v>
      </c>
      <c r="I264" s="74" t="s">
        <v>91</v>
      </c>
      <c r="J264" s="74">
        <v>24</v>
      </c>
      <c r="K264" s="117" t="s">
        <v>92</v>
      </c>
      <c r="L264" s="117" t="s">
        <v>93</v>
      </c>
      <c r="M264" s="117" t="s">
        <v>93</v>
      </c>
      <c r="N264" s="117" t="s">
        <v>93</v>
      </c>
      <c r="O264" s="119">
        <v>92</v>
      </c>
      <c r="P264" s="124">
        <f t="shared" si="10"/>
        <v>3.8333333333333335</v>
      </c>
      <c r="Q264" s="73">
        <f>O264</f>
        <v>92</v>
      </c>
      <c r="R264" s="73">
        <f t="shared" si="11"/>
        <v>3.8333333333333335</v>
      </c>
      <c r="S264" s="73"/>
      <c r="T264" s="73" t="s">
        <v>93</v>
      </c>
      <c r="U264" s="73" t="s">
        <v>93</v>
      </c>
      <c r="V264" s="73" t="s">
        <v>93</v>
      </c>
      <c r="W264" s="73" t="s">
        <v>93</v>
      </c>
      <c r="X264" s="73" t="s">
        <v>93</v>
      </c>
      <c r="Y264" s="73" t="s">
        <v>93</v>
      </c>
      <c r="Z264" s="132"/>
      <c r="AA264" s="132"/>
      <c r="AB264" s="132"/>
      <c r="AC264" s="132"/>
      <c r="AD264" s="132"/>
      <c r="AE264" s="132"/>
    </row>
    <row r="265" spans="1:31" s="121" customFormat="1" ht="15.75" customHeight="1">
      <c r="A265" s="134">
        <v>83437610</v>
      </c>
      <c r="B265" s="116">
        <v>46113</v>
      </c>
      <c r="C265" s="116">
        <v>46142</v>
      </c>
      <c r="D265" s="129" t="s">
        <v>247</v>
      </c>
      <c r="E265" s="105" t="s">
        <v>221</v>
      </c>
      <c r="F265" s="121" t="s">
        <v>248</v>
      </c>
      <c r="H265" s="130">
        <v>6.4</v>
      </c>
      <c r="I265" s="74" t="s">
        <v>96</v>
      </c>
      <c r="J265" s="74">
        <v>1</v>
      </c>
      <c r="K265" s="120" t="s">
        <v>97</v>
      </c>
      <c r="L265" s="117" t="s">
        <v>93</v>
      </c>
      <c r="M265" s="117" t="s">
        <v>93</v>
      </c>
      <c r="N265" s="117" t="s">
        <v>93</v>
      </c>
      <c r="O265" s="131">
        <v>110</v>
      </c>
      <c r="P265" s="124">
        <f t="shared" si="10"/>
        <v>110</v>
      </c>
      <c r="Q265" s="73">
        <f>O265-15</f>
        <v>95</v>
      </c>
      <c r="R265" s="73">
        <f t="shared" si="11"/>
        <v>95</v>
      </c>
      <c r="S265" s="73"/>
      <c r="T265" s="120" t="s">
        <v>98</v>
      </c>
      <c r="U265" s="73">
        <v>5</v>
      </c>
      <c r="V265" s="123" t="s">
        <v>99</v>
      </c>
      <c r="W265" s="73">
        <v>10</v>
      </c>
      <c r="X265" s="73" t="s">
        <v>100</v>
      </c>
      <c r="Y265" s="73">
        <v>15</v>
      </c>
      <c r="Z265" s="132"/>
      <c r="AA265" s="132"/>
      <c r="AB265" s="132"/>
      <c r="AC265" s="132"/>
      <c r="AD265" s="132"/>
      <c r="AE265" s="132"/>
    </row>
    <row r="266" spans="1:31" s="121" customFormat="1" ht="15.75" customHeight="1">
      <c r="A266" s="134">
        <v>83437611</v>
      </c>
      <c r="B266" s="116">
        <v>46113</v>
      </c>
      <c r="C266" s="116">
        <v>46142</v>
      </c>
      <c r="D266" s="129" t="s">
        <v>247</v>
      </c>
      <c r="E266" s="105" t="s">
        <v>221</v>
      </c>
      <c r="F266" s="121" t="s">
        <v>248</v>
      </c>
      <c r="H266" s="130">
        <v>6.4</v>
      </c>
      <c r="I266" s="135" t="s">
        <v>96</v>
      </c>
      <c r="J266" s="135">
        <v>1</v>
      </c>
      <c r="K266" s="105" t="s">
        <v>223</v>
      </c>
      <c r="L266" s="117" t="s">
        <v>93</v>
      </c>
      <c r="M266" s="117" t="s">
        <v>93</v>
      </c>
      <c r="N266" s="117" t="s">
        <v>93</v>
      </c>
      <c r="O266" s="131">
        <v>210</v>
      </c>
      <c r="P266" s="124">
        <f t="shared" si="10"/>
        <v>210</v>
      </c>
      <c r="Q266" s="73">
        <f>O266-15</f>
        <v>195</v>
      </c>
      <c r="R266" s="73">
        <f t="shared" si="11"/>
        <v>195</v>
      </c>
      <c r="S266" s="73"/>
      <c r="T266" s="120" t="s">
        <v>98</v>
      </c>
      <c r="U266" s="73">
        <v>5</v>
      </c>
      <c r="V266" s="123" t="s">
        <v>99</v>
      </c>
      <c r="W266" s="73">
        <v>10</v>
      </c>
      <c r="X266" s="73" t="s">
        <v>100</v>
      </c>
      <c r="Y266" s="73">
        <v>15</v>
      </c>
      <c r="Z266" s="132"/>
      <c r="AA266" s="132"/>
      <c r="AB266" s="132"/>
      <c r="AC266" s="132"/>
      <c r="AD266" s="132"/>
      <c r="AE266" s="132"/>
    </row>
    <row r="267" spans="1:31" s="121" customFormat="1" ht="15.75" customHeight="1">
      <c r="A267" s="128">
        <v>850005118602</v>
      </c>
      <c r="B267" s="116">
        <v>46113</v>
      </c>
      <c r="C267" s="116">
        <v>46142</v>
      </c>
      <c r="D267" s="129" t="s">
        <v>247</v>
      </c>
      <c r="E267" s="105" t="s">
        <v>221</v>
      </c>
      <c r="F267" s="121" t="s">
        <v>248</v>
      </c>
      <c r="H267" s="130">
        <v>6.4</v>
      </c>
      <c r="I267" s="74" t="s">
        <v>91</v>
      </c>
      <c r="J267" s="74">
        <v>24</v>
      </c>
      <c r="K267" s="117" t="s">
        <v>92</v>
      </c>
      <c r="L267" s="117" t="s">
        <v>93</v>
      </c>
      <c r="M267" s="117" t="s">
        <v>93</v>
      </c>
      <c r="N267" s="117" t="s">
        <v>93</v>
      </c>
      <c r="O267" s="131">
        <v>69.25</v>
      </c>
      <c r="P267" s="124">
        <f t="shared" si="10"/>
        <v>2.8854166666666665</v>
      </c>
      <c r="Q267" s="73">
        <f>O267</f>
        <v>69.25</v>
      </c>
      <c r="R267" s="73">
        <f t="shared" si="11"/>
        <v>2.8854166666666665</v>
      </c>
      <c r="S267" s="73"/>
      <c r="T267" s="73" t="s">
        <v>93</v>
      </c>
      <c r="U267" s="73" t="s">
        <v>93</v>
      </c>
      <c r="V267" s="73" t="s">
        <v>93</v>
      </c>
      <c r="W267" s="73" t="s">
        <v>93</v>
      </c>
      <c r="X267" s="73" t="s">
        <v>93</v>
      </c>
      <c r="Y267" s="73" t="s">
        <v>93</v>
      </c>
      <c r="Z267" s="132"/>
      <c r="AA267" s="132"/>
      <c r="AB267" s="132"/>
      <c r="AC267" s="132"/>
      <c r="AD267" s="132"/>
      <c r="AE267" s="132"/>
    </row>
    <row r="268" spans="1:31" s="121" customFormat="1" ht="15.75" customHeight="1">
      <c r="A268" s="134">
        <v>83437882</v>
      </c>
      <c r="B268" s="116">
        <v>46113</v>
      </c>
      <c r="C268" s="116">
        <v>46142</v>
      </c>
      <c r="D268" s="129" t="s">
        <v>249</v>
      </c>
      <c r="E268" s="105" t="s">
        <v>221</v>
      </c>
      <c r="F268" s="121" t="s">
        <v>250</v>
      </c>
      <c r="H268" s="130">
        <v>4</v>
      </c>
      <c r="I268" s="74" t="s">
        <v>96</v>
      </c>
      <c r="J268" s="74">
        <v>1</v>
      </c>
      <c r="K268" s="120" t="s">
        <v>101</v>
      </c>
      <c r="L268" s="117" t="s">
        <v>93</v>
      </c>
      <c r="M268" s="117" t="s">
        <v>93</v>
      </c>
      <c r="N268" s="117" t="s">
        <v>93</v>
      </c>
      <c r="O268" s="131">
        <v>175</v>
      </c>
      <c r="P268" s="124">
        <f t="shared" si="10"/>
        <v>175</v>
      </c>
      <c r="Q268" s="73">
        <f>O268-15</f>
        <v>160</v>
      </c>
      <c r="R268" s="73">
        <f t="shared" si="11"/>
        <v>160</v>
      </c>
      <c r="S268" s="73"/>
      <c r="T268" s="120" t="s">
        <v>98</v>
      </c>
      <c r="U268" s="73">
        <v>5</v>
      </c>
      <c r="V268" s="123" t="s">
        <v>99</v>
      </c>
      <c r="W268" s="73">
        <v>10</v>
      </c>
      <c r="X268" s="73" t="s">
        <v>100</v>
      </c>
      <c r="Y268" s="73">
        <v>15</v>
      </c>
      <c r="Z268" s="132"/>
      <c r="AA268" s="132"/>
      <c r="AB268" s="132"/>
      <c r="AC268" s="132"/>
      <c r="AD268" s="132"/>
      <c r="AE268" s="132"/>
    </row>
    <row r="269" spans="1:31" s="121" customFormat="1" ht="15.75" customHeight="1">
      <c r="A269" s="134">
        <v>83437884</v>
      </c>
      <c r="B269" s="116">
        <v>46113</v>
      </c>
      <c r="C269" s="116">
        <v>46142</v>
      </c>
      <c r="D269" s="129" t="s">
        <v>249</v>
      </c>
      <c r="E269" s="105" t="s">
        <v>221</v>
      </c>
      <c r="F269" s="121" t="s">
        <v>250</v>
      </c>
      <c r="H269" s="130">
        <v>4</v>
      </c>
      <c r="I269" s="74" t="s">
        <v>96</v>
      </c>
      <c r="J269" s="74">
        <v>1</v>
      </c>
      <c r="K269" s="120" t="s">
        <v>97</v>
      </c>
      <c r="L269" s="117" t="s">
        <v>93</v>
      </c>
      <c r="M269" s="117" t="s">
        <v>93</v>
      </c>
      <c r="N269" s="117" t="s">
        <v>93</v>
      </c>
      <c r="O269" s="131">
        <v>85</v>
      </c>
      <c r="P269" s="124">
        <f t="shared" si="10"/>
        <v>85</v>
      </c>
      <c r="Q269" s="73">
        <f>O269-15</f>
        <v>70</v>
      </c>
      <c r="R269" s="73">
        <f t="shared" si="11"/>
        <v>70</v>
      </c>
      <c r="S269" s="73"/>
      <c r="T269" s="120" t="s">
        <v>98</v>
      </c>
      <c r="U269" s="73">
        <v>5</v>
      </c>
      <c r="V269" s="123" t="s">
        <v>99</v>
      </c>
      <c r="W269" s="73">
        <v>10</v>
      </c>
      <c r="X269" s="73" t="s">
        <v>100</v>
      </c>
      <c r="Y269" s="73">
        <v>15</v>
      </c>
      <c r="Z269" s="132"/>
      <c r="AA269" s="132"/>
      <c r="AB269" s="132"/>
      <c r="AC269" s="132"/>
      <c r="AD269" s="132"/>
      <c r="AE269" s="132"/>
    </row>
    <row r="270" spans="1:31" s="121" customFormat="1" ht="15.75" customHeight="1">
      <c r="A270" s="128">
        <v>850760005681</v>
      </c>
      <c r="B270" s="116">
        <v>46113</v>
      </c>
      <c r="C270" s="116">
        <v>46142</v>
      </c>
      <c r="D270" s="129" t="s">
        <v>249</v>
      </c>
      <c r="E270" s="105" t="s">
        <v>221</v>
      </c>
      <c r="F270" s="121" t="s">
        <v>250</v>
      </c>
      <c r="H270" s="130">
        <v>4</v>
      </c>
      <c r="I270" s="74" t="s">
        <v>91</v>
      </c>
      <c r="J270" s="74">
        <v>24</v>
      </c>
      <c r="K270" s="117" t="s">
        <v>92</v>
      </c>
      <c r="L270" s="117" t="s">
        <v>93</v>
      </c>
      <c r="M270" s="117" t="s">
        <v>93</v>
      </c>
      <c r="N270" s="117" t="s">
        <v>93</v>
      </c>
      <c r="O270" s="131">
        <v>65</v>
      </c>
      <c r="P270" s="124">
        <f t="shared" si="10"/>
        <v>2.7083333333333335</v>
      </c>
      <c r="Q270" s="73">
        <f>O270</f>
        <v>65</v>
      </c>
      <c r="R270" s="73">
        <f t="shared" si="11"/>
        <v>2.7083333333333335</v>
      </c>
      <c r="S270" s="73"/>
      <c r="T270" s="73" t="s">
        <v>93</v>
      </c>
      <c r="U270" s="73" t="s">
        <v>93</v>
      </c>
      <c r="V270" s="73" t="s">
        <v>93</v>
      </c>
      <c r="W270" s="73" t="s">
        <v>93</v>
      </c>
      <c r="X270" s="73" t="s">
        <v>93</v>
      </c>
      <c r="Y270" s="73" t="s">
        <v>93</v>
      </c>
      <c r="Z270" s="132"/>
      <c r="AA270" s="132"/>
      <c r="AB270" s="132"/>
      <c r="AC270" s="132"/>
      <c r="AD270" s="132"/>
      <c r="AE270" s="132"/>
    </row>
    <row r="271" spans="1:31" s="121" customFormat="1" ht="15.75" customHeight="1">
      <c r="A271" s="128">
        <v>112832809</v>
      </c>
      <c r="B271" s="116">
        <v>46113</v>
      </c>
      <c r="C271" s="116">
        <v>46142</v>
      </c>
      <c r="D271" s="129" t="s">
        <v>361</v>
      </c>
      <c r="E271" s="105" t="s">
        <v>221</v>
      </c>
      <c r="F271" s="133" t="s">
        <v>362</v>
      </c>
      <c r="G271" s="133"/>
      <c r="H271" s="130">
        <v>4.9000000000000004</v>
      </c>
      <c r="I271" s="74" t="s">
        <v>96</v>
      </c>
      <c r="J271" s="74">
        <v>1</v>
      </c>
      <c r="K271" s="120" t="s">
        <v>97</v>
      </c>
      <c r="L271" s="117" t="s">
        <v>93</v>
      </c>
      <c r="M271" s="117" t="s">
        <v>93</v>
      </c>
      <c r="N271" s="117" t="s">
        <v>93</v>
      </c>
      <c r="O271" s="131">
        <v>106</v>
      </c>
      <c r="P271" s="124">
        <f t="shared" si="10"/>
        <v>106</v>
      </c>
      <c r="Q271" s="73">
        <f>O271-15</f>
        <v>91</v>
      </c>
      <c r="R271" s="73">
        <f t="shared" si="11"/>
        <v>91</v>
      </c>
      <c r="S271" s="73"/>
      <c r="T271" s="120" t="s">
        <v>98</v>
      </c>
      <c r="U271" s="73">
        <v>5</v>
      </c>
      <c r="V271" s="123" t="s">
        <v>99</v>
      </c>
      <c r="W271" s="73">
        <v>10</v>
      </c>
      <c r="X271" s="73" t="s">
        <v>100</v>
      </c>
      <c r="Y271" s="73">
        <v>15</v>
      </c>
      <c r="Z271" s="132"/>
      <c r="AA271" s="132"/>
      <c r="AB271" s="132"/>
      <c r="AC271" s="132"/>
      <c r="AD271" s="132"/>
      <c r="AE271" s="132"/>
    </row>
    <row r="272" spans="1:31" s="121" customFormat="1" ht="15.75" customHeight="1">
      <c r="A272" s="128">
        <v>112832813</v>
      </c>
      <c r="B272" s="116">
        <v>46113</v>
      </c>
      <c r="C272" s="116">
        <v>46142</v>
      </c>
      <c r="D272" s="129" t="s">
        <v>361</v>
      </c>
      <c r="E272" s="105" t="s">
        <v>221</v>
      </c>
      <c r="F272" s="133" t="s">
        <v>362</v>
      </c>
      <c r="G272" s="133"/>
      <c r="H272" s="130">
        <v>4.9000000000000004</v>
      </c>
      <c r="I272" s="74" t="s">
        <v>96</v>
      </c>
      <c r="J272" s="74">
        <v>1</v>
      </c>
      <c r="K272" s="120" t="s">
        <v>101</v>
      </c>
      <c r="L272" s="117" t="s">
        <v>93</v>
      </c>
      <c r="M272" s="117" t="s">
        <v>93</v>
      </c>
      <c r="N272" s="117" t="s">
        <v>93</v>
      </c>
      <c r="O272" s="131">
        <v>205</v>
      </c>
      <c r="P272" s="124">
        <f t="shared" si="10"/>
        <v>205</v>
      </c>
      <c r="Q272" s="73">
        <f>O272-15</f>
        <v>190</v>
      </c>
      <c r="R272" s="73">
        <f t="shared" si="11"/>
        <v>190</v>
      </c>
      <c r="S272" s="73"/>
      <c r="T272" s="120" t="s">
        <v>98</v>
      </c>
      <c r="U272" s="73">
        <v>5</v>
      </c>
      <c r="V272" s="123" t="s">
        <v>99</v>
      </c>
      <c r="W272" s="73">
        <v>10</v>
      </c>
      <c r="X272" s="73" t="s">
        <v>100</v>
      </c>
      <c r="Y272" s="73">
        <v>15</v>
      </c>
      <c r="Z272" s="132"/>
      <c r="AA272" s="132"/>
      <c r="AB272" s="132"/>
      <c r="AC272" s="132"/>
      <c r="AD272" s="132"/>
      <c r="AE272" s="132"/>
    </row>
    <row r="273" spans="1:31" s="121" customFormat="1" ht="15.75" customHeight="1">
      <c r="A273" s="128">
        <v>850029738695</v>
      </c>
      <c r="B273" s="116">
        <v>46113</v>
      </c>
      <c r="C273" s="116">
        <v>46142</v>
      </c>
      <c r="D273" s="129" t="s">
        <v>361</v>
      </c>
      <c r="E273" s="105" t="s">
        <v>221</v>
      </c>
      <c r="F273" s="133" t="s">
        <v>362</v>
      </c>
      <c r="G273" s="133"/>
      <c r="H273" s="130">
        <v>4.9000000000000004</v>
      </c>
      <c r="I273" s="74" t="s">
        <v>91</v>
      </c>
      <c r="J273" s="74">
        <v>24</v>
      </c>
      <c r="K273" s="117" t="s">
        <v>92</v>
      </c>
      <c r="L273" s="117" t="s">
        <v>93</v>
      </c>
      <c r="M273" s="117" t="s">
        <v>93</v>
      </c>
      <c r="N273" s="117" t="s">
        <v>93</v>
      </c>
      <c r="O273" s="131">
        <v>69.25</v>
      </c>
      <c r="P273" s="124">
        <f t="shared" si="10"/>
        <v>2.8854166666666665</v>
      </c>
      <c r="Q273" s="73">
        <f>O273</f>
        <v>69.25</v>
      </c>
      <c r="R273" s="73">
        <f t="shared" si="11"/>
        <v>2.8854166666666665</v>
      </c>
      <c r="S273" s="73"/>
      <c r="T273" s="73" t="s">
        <v>93</v>
      </c>
      <c r="U273" s="73" t="s">
        <v>93</v>
      </c>
      <c r="V273" s="73" t="s">
        <v>93</v>
      </c>
      <c r="W273" s="73" t="s">
        <v>93</v>
      </c>
      <c r="X273" s="73" t="s">
        <v>93</v>
      </c>
      <c r="Y273" s="73" t="s">
        <v>93</v>
      </c>
      <c r="Z273" s="132"/>
      <c r="AA273" s="132"/>
      <c r="AB273" s="132"/>
      <c r="AC273" s="132"/>
      <c r="AD273" s="132"/>
      <c r="AE273" s="132"/>
    </row>
    <row r="274" spans="1:31" s="121" customFormat="1" ht="15.75" customHeight="1">
      <c r="A274" s="134">
        <v>124130545</v>
      </c>
      <c r="B274" s="116">
        <v>46113</v>
      </c>
      <c r="C274" s="116">
        <v>46142</v>
      </c>
      <c r="D274" s="129" t="s">
        <v>797</v>
      </c>
      <c r="E274" s="103" t="s">
        <v>221</v>
      </c>
      <c r="F274" s="105" t="s">
        <v>832</v>
      </c>
      <c r="G274" s="137"/>
      <c r="H274" s="138">
        <v>12</v>
      </c>
      <c r="I274" s="74" t="s">
        <v>96</v>
      </c>
      <c r="J274" s="74">
        <v>1</v>
      </c>
      <c r="K274" s="120" t="s">
        <v>97</v>
      </c>
      <c r="L274" s="117" t="s">
        <v>93</v>
      </c>
      <c r="M274" s="117" t="s">
        <v>93</v>
      </c>
      <c r="N274" s="117" t="s">
        <v>93</v>
      </c>
      <c r="O274" s="73">
        <v>156</v>
      </c>
      <c r="P274" s="73">
        <f t="shared" si="10"/>
        <v>156</v>
      </c>
      <c r="Q274" s="73">
        <f>O274-15</f>
        <v>141</v>
      </c>
      <c r="R274" s="73">
        <f t="shared" si="11"/>
        <v>141</v>
      </c>
      <c r="S274" s="73"/>
      <c r="T274" s="120" t="s">
        <v>98</v>
      </c>
      <c r="U274" s="73">
        <v>5</v>
      </c>
      <c r="V274" s="123" t="s">
        <v>99</v>
      </c>
      <c r="W274" s="73">
        <v>10</v>
      </c>
      <c r="X274" s="73" t="s">
        <v>100</v>
      </c>
      <c r="Y274" s="73">
        <v>15</v>
      </c>
      <c r="Z274" s="103"/>
      <c r="AA274" s="104"/>
    </row>
    <row r="275" spans="1:31" s="121" customFormat="1" ht="15.75" customHeight="1">
      <c r="A275" s="134">
        <v>124130570</v>
      </c>
      <c r="B275" s="116">
        <v>46113</v>
      </c>
      <c r="C275" s="116">
        <v>46142</v>
      </c>
      <c r="D275" s="129" t="s">
        <v>797</v>
      </c>
      <c r="E275" s="103" t="s">
        <v>221</v>
      </c>
      <c r="F275" s="105" t="s">
        <v>832</v>
      </c>
      <c r="G275" s="137"/>
      <c r="H275" s="138">
        <v>12</v>
      </c>
      <c r="I275" s="74" t="s">
        <v>96</v>
      </c>
      <c r="J275" s="74">
        <v>1</v>
      </c>
      <c r="K275" s="120" t="s">
        <v>223</v>
      </c>
      <c r="L275" s="117" t="s">
        <v>93</v>
      </c>
      <c r="M275" s="117" t="s">
        <v>93</v>
      </c>
      <c r="N275" s="117" t="s">
        <v>93</v>
      </c>
      <c r="O275" s="73">
        <v>255</v>
      </c>
      <c r="P275" s="73">
        <f t="shared" ref="P275:P306" si="12">O275/J275</f>
        <v>255</v>
      </c>
      <c r="Q275" s="73">
        <f>O275-15</f>
        <v>240</v>
      </c>
      <c r="R275" s="73">
        <f t="shared" ref="R275:R306" si="13">Q275/J275</f>
        <v>240</v>
      </c>
      <c r="S275" s="73"/>
      <c r="T275" s="120" t="s">
        <v>98</v>
      </c>
      <c r="U275" s="73">
        <v>5</v>
      </c>
      <c r="V275" s="123" t="s">
        <v>99</v>
      </c>
      <c r="W275" s="73">
        <v>10</v>
      </c>
      <c r="X275" s="73" t="s">
        <v>100</v>
      </c>
      <c r="Y275" s="73">
        <v>15</v>
      </c>
      <c r="Z275" s="103"/>
      <c r="AA275" s="104"/>
    </row>
    <row r="276" spans="1:31" s="121" customFormat="1" ht="15.75" customHeight="1">
      <c r="A276" s="134">
        <v>850760005988</v>
      </c>
      <c r="B276" s="116">
        <v>46113</v>
      </c>
      <c r="C276" s="116">
        <v>46142</v>
      </c>
      <c r="D276" s="129" t="s">
        <v>797</v>
      </c>
      <c r="E276" s="103" t="s">
        <v>221</v>
      </c>
      <c r="F276" s="105" t="s">
        <v>832</v>
      </c>
      <c r="G276" s="137"/>
      <c r="H276" s="138">
        <v>12</v>
      </c>
      <c r="I276" s="74" t="s">
        <v>91</v>
      </c>
      <c r="J276" s="74">
        <v>24</v>
      </c>
      <c r="K276" s="120" t="s">
        <v>110</v>
      </c>
      <c r="L276" s="117" t="s">
        <v>93</v>
      </c>
      <c r="M276" s="117" t="s">
        <v>93</v>
      </c>
      <c r="N276" s="117" t="s">
        <v>93</v>
      </c>
      <c r="O276" s="73">
        <v>101</v>
      </c>
      <c r="P276" s="73">
        <f t="shared" si="12"/>
        <v>4.208333333333333</v>
      </c>
      <c r="Q276" s="73">
        <f>O276-0</f>
        <v>101</v>
      </c>
      <c r="R276" s="73">
        <f t="shared" si="13"/>
        <v>4.208333333333333</v>
      </c>
      <c r="S276" s="73"/>
      <c r="T276" s="73" t="s">
        <v>93</v>
      </c>
      <c r="U276" s="73" t="s">
        <v>93</v>
      </c>
      <c r="V276" s="73" t="s">
        <v>93</v>
      </c>
      <c r="W276" s="73" t="s">
        <v>93</v>
      </c>
      <c r="X276" s="73" t="s">
        <v>93</v>
      </c>
      <c r="Y276" s="73" t="s">
        <v>93</v>
      </c>
      <c r="Z276" s="103"/>
      <c r="AA276" s="104"/>
    </row>
    <row r="277" spans="1:31" s="121" customFormat="1" ht="15.75" customHeight="1">
      <c r="A277" s="128">
        <v>109016872</v>
      </c>
      <c r="B277" s="116">
        <v>46113</v>
      </c>
      <c r="C277" s="116">
        <v>46142</v>
      </c>
      <c r="D277" s="129" t="s">
        <v>251</v>
      </c>
      <c r="E277" s="105" t="s">
        <v>221</v>
      </c>
      <c r="F277" s="121" t="s">
        <v>252</v>
      </c>
      <c r="H277" s="130">
        <v>10</v>
      </c>
      <c r="I277" s="74" t="s">
        <v>96</v>
      </c>
      <c r="J277" s="74">
        <v>1</v>
      </c>
      <c r="K277" s="120" t="s">
        <v>97</v>
      </c>
      <c r="L277" s="117" t="s">
        <v>93</v>
      </c>
      <c r="M277" s="117" t="s">
        <v>93</v>
      </c>
      <c r="N277" s="117" t="s">
        <v>93</v>
      </c>
      <c r="O277" s="131">
        <v>146</v>
      </c>
      <c r="P277" s="124">
        <f t="shared" si="12"/>
        <v>146</v>
      </c>
      <c r="Q277" s="73">
        <f>O277-15</f>
        <v>131</v>
      </c>
      <c r="R277" s="73">
        <f t="shared" si="13"/>
        <v>131</v>
      </c>
      <c r="S277" s="73"/>
      <c r="T277" s="120" t="s">
        <v>98</v>
      </c>
      <c r="U277" s="73">
        <v>5</v>
      </c>
      <c r="V277" s="123" t="s">
        <v>99</v>
      </c>
      <c r="W277" s="73">
        <v>10</v>
      </c>
      <c r="X277" s="73" t="s">
        <v>100</v>
      </c>
      <c r="Y277" s="73">
        <v>15</v>
      </c>
      <c r="Z277" s="132"/>
      <c r="AA277" s="132"/>
      <c r="AB277" s="132"/>
      <c r="AC277" s="132"/>
      <c r="AD277" s="132"/>
      <c r="AE277" s="132"/>
    </row>
    <row r="278" spans="1:31" s="121" customFormat="1" ht="15.75" customHeight="1">
      <c r="A278" s="128">
        <v>109016884</v>
      </c>
      <c r="B278" s="116">
        <v>46113</v>
      </c>
      <c r="C278" s="116">
        <v>46142</v>
      </c>
      <c r="D278" s="129" t="s">
        <v>251</v>
      </c>
      <c r="E278" s="105" t="s">
        <v>221</v>
      </c>
      <c r="F278" s="121" t="s">
        <v>252</v>
      </c>
      <c r="H278" s="130">
        <v>10</v>
      </c>
      <c r="I278" s="135" t="s">
        <v>96</v>
      </c>
      <c r="J278" s="135">
        <v>1</v>
      </c>
      <c r="K278" s="105" t="s">
        <v>223</v>
      </c>
      <c r="L278" s="117" t="s">
        <v>93</v>
      </c>
      <c r="M278" s="117" t="s">
        <v>93</v>
      </c>
      <c r="N278" s="117" t="s">
        <v>93</v>
      </c>
      <c r="O278" s="131">
        <v>245</v>
      </c>
      <c r="P278" s="124">
        <f t="shared" si="12"/>
        <v>245</v>
      </c>
      <c r="Q278" s="73">
        <f>O278-15</f>
        <v>230</v>
      </c>
      <c r="R278" s="73">
        <f t="shared" si="13"/>
        <v>230</v>
      </c>
      <c r="S278" s="73"/>
      <c r="T278" s="120" t="s">
        <v>98</v>
      </c>
      <c r="U278" s="73">
        <v>5</v>
      </c>
      <c r="V278" s="123" t="s">
        <v>99</v>
      </c>
      <c r="W278" s="73">
        <v>10</v>
      </c>
      <c r="X278" s="73" t="s">
        <v>100</v>
      </c>
      <c r="Y278" s="73">
        <v>15</v>
      </c>
      <c r="Z278" s="132"/>
      <c r="AA278" s="132"/>
      <c r="AB278" s="132"/>
      <c r="AC278" s="132"/>
      <c r="AD278" s="132"/>
      <c r="AE278" s="132"/>
    </row>
    <row r="279" spans="1:31" s="121" customFormat="1" ht="15.75" customHeight="1">
      <c r="A279" s="128">
        <v>850005118893</v>
      </c>
      <c r="B279" s="116">
        <v>46113</v>
      </c>
      <c r="C279" s="116">
        <v>46142</v>
      </c>
      <c r="D279" s="129" t="s">
        <v>251</v>
      </c>
      <c r="E279" s="105" t="s">
        <v>221</v>
      </c>
      <c r="F279" s="121" t="s">
        <v>252</v>
      </c>
      <c r="H279" s="130">
        <v>10</v>
      </c>
      <c r="I279" s="74" t="s">
        <v>91</v>
      </c>
      <c r="J279" s="74">
        <v>24</v>
      </c>
      <c r="K279" s="117" t="s">
        <v>92</v>
      </c>
      <c r="L279" s="117" t="s">
        <v>93</v>
      </c>
      <c r="M279" s="117" t="s">
        <v>93</v>
      </c>
      <c r="N279" s="117" t="s">
        <v>93</v>
      </c>
      <c r="O279" s="119">
        <v>101</v>
      </c>
      <c r="P279" s="124">
        <f t="shared" si="12"/>
        <v>4.208333333333333</v>
      </c>
      <c r="Q279" s="73">
        <f>O279</f>
        <v>101</v>
      </c>
      <c r="R279" s="73">
        <f t="shared" si="13"/>
        <v>4.208333333333333</v>
      </c>
      <c r="S279" s="73"/>
      <c r="T279" s="73" t="s">
        <v>93</v>
      </c>
      <c r="U279" s="73" t="s">
        <v>93</v>
      </c>
      <c r="V279" s="73" t="s">
        <v>93</v>
      </c>
      <c r="W279" s="73" t="s">
        <v>93</v>
      </c>
      <c r="X279" s="73" t="s">
        <v>93</v>
      </c>
      <c r="Y279" s="73" t="s">
        <v>93</v>
      </c>
      <c r="Z279" s="132"/>
      <c r="AA279" s="132"/>
      <c r="AB279" s="132"/>
      <c r="AC279" s="132"/>
      <c r="AD279" s="132"/>
      <c r="AE279" s="132"/>
    </row>
    <row r="280" spans="1:31" s="121" customFormat="1" ht="15.75" customHeight="1">
      <c r="A280" s="134">
        <v>105147120</v>
      </c>
      <c r="B280" s="116">
        <v>46113</v>
      </c>
      <c r="C280" s="116">
        <v>46142</v>
      </c>
      <c r="D280" s="144">
        <v>719253</v>
      </c>
      <c r="E280" s="105" t="s">
        <v>221</v>
      </c>
      <c r="F280" s="121" t="s">
        <v>253</v>
      </c>
      <c r="H280" s="130">
        <v>11</v>
      </c>
      <c r="I280" s="74" t="s">
        <v>96</v>
      </c>
      <c r="J280" s="74">
        <v>1</v>
      </c>
      <c r="K280" s="120" t="s">
        <v>97</v>
      </c>
      <c r="L280" s="117" t="s">
        <v>93</v>
      </c>
      <c r="M280" s="117" t="s">
        <v>93</v>
      </c>
      <c r="N280" s="117" t="s">
        <v>93</v>
      </c>
      <c r="O280" s="131">
        <v>226</v>
      </c>
      <c r="P280" s="124">
        <f t="shared" si="12"/>
        <v>226</v>
      </c>
      <c r="Q280" s="73">
        <f>O280-15</f>
        <v>211</v>
      </c>
      <c r="R280" s="73">
        <f t="shared" si="13"/>
        <v>211</v>
      </c>
      <c r="S280" s="73"/>
      <c r="T280" s="120" t="s">
        <v>98</v>
      </c>
      <c r="U280" s="73">
        <v>5</v>
      </c>
      <c r="V280" s="123" t="s">
        <v>99</v>
      </c>
      <c r="W280" s="73">
        <v>10</v>
      </c>
      <c r="X280" s="73" t="s">
        <v>100</v>
      </c>
      <c r="Y280" s="73">
        <v>15</v>
      </c>
    </row>
    <row r="281" spans="1:31" s="121" customFormat="1" ht="15.75" customHeight="1">
      <c r="A281" s="134">
        <v>105147128</v>
      </c>
      <c r="B281" s="116">
        <v>46113</v>
      </c>
      <c r="C281" s="116">
        <v>46142</v>
      </c>
      <c r="D281" s="144">
        <v>719253</v>
      </c>
      <c r="E281" s="105" t="s">
        <v>221</v>
      </c>
      <c r="F281" s="121" t="s">
        <v>253</v>
      </c>
      <c r="H281" s="130">
        <v>11</v>
      </c>
      <c r="I281" s="135" t="s">
        <v>96</v>
      </c>
      <c r="J281" s="135">
        <v>1</v>
      </c>
      <c r="K281" s="105" t="s">
        <v>223</v>
      </c>
      <c r="L281" s="117" t="s">
        <v>93</v>
      </c>
      <c r="M281" s="117" t="s">
        <v>93</v>
      </c>
      <c r="N281" s="117" t="s">
        <v>93</v>
      </c>
      <c r="O281" s="131">
        <v>325</v>
      </c>
      <c r="P281" s="124">
        <f t="shared" si="12"/>
        <v>325</v>
      </c>
      <c r="Q281" s="73">
        <f>O281-15</f>
        <v>310</v>
      </c>
      <c r="R281" s="73">
        <f t="shared" si="13"/>
        <v>310</v>
      </c>
      <c r="S281" s="73"/>
      <c r="T281" s="120" t="s">
        <v>98</v>
      </c>
      <c r="U281" s="73">
        <v>5</v>
      </c>
      <c r="V281" s="123" t="s">
        <v>99</v>
      </c>
      <c r="W281" s="73">
        <v>10</v>
      </c>
      <c r="X281" s="73" t="s">
        <v>100</v>
      </c>
      <c r="Y281" s="73">
        <v>15</v>
      </c>
    </row>
    <row r="282" spans="1:31" s="121" customFormat="1" ht="15.75" customHeight="1">
      <c r="A282" s="134">
        <v>850029738299</v>
      </c>
      <c r="B282" s="116">
        <v>46113</v>
      </c>
      <c r="C282" s="116">
        <v>46142</v>
      </c>
      <c r="D282" s="144">
        <v>719253</v>
      </c>
      <c r="E282" s="105" t="s">
        <v>221</v>
      </c>
      <c r="F282" s="121" t="s">
        <v>253</v>
      </c>
      <c r="H282" s="130">
        <v>11</v>
      </c>
      <c r="I282" s="74" t="s">
        <v>105</v>
      </c>
      <c r="J282" s="74">
        <v>6</v>
      </c>
      <c r="K282" s="117" t="s">
        <v>106</v>
      </c>
      <c r="L282" s="117" t="s">
        <v>93</v>
      </c>
      <c r="M282" s="117" t="s">
        <v>93</v>
      </c>
      <c r="N282" s="117" t="s">
        <v>93</v>
      </c>
      <c r="O282" s="131">
        <v>76</v>
      </c>
      <c r="P282" s="124">
        <f t="shared" si="12"/>
        <v>12.666666666666666</v>
      </c>
      <c r="Q282" s="73">
        <f>O282</f>
        <v>76</v>
      </c>
      <c r="R282" s="73">
        <f t="shared" si="13"/>
        <v>12.666666666666666</v>
      </c>
      <c r="S282" s="73"/>
      <c r="T282" s="73" t="s">
        <v>93</v>
      </c>
      <c r="U282" s="73" t="s">
        <v>93</v>
      </c>
      <c r="V282" s="73" t="s">
        <v>93</v>
      </c>
      <c r="W282" s="73" t="s">
        <v>93</v>
      </c>
      <c r="X282" s="73" t="s">
        <v>93</v>
      </c>
      <c r="Y282" s="73" t="s">
        <v>93</v>
      </c>
    </row>
    <row r="283" spans="1:31" s="121" customFormat="1" ht="15.75" customHeight="1">
      <c r="A283" s="115" t="s">
        <v>802</v>
      </c>
      <c r="B283" s="116">
        <v>46113</v>
      </c>
      <c r="C283" s="116">
        <v>46142</v>
      </c>
      <c r="D283" s="91" t="s">
        <v>774</v>
      </c>
      <c r="E283" s="117" t="s">
        <v>221</v>
      </c>
      <c r="F283" s="66" t="s">
        <v>782</v>
      </c>
      <c r="G283" s="66"/>
      <c r="H283" s="118">
        <v>12</v>
      </c>
      <c r="I283" s="74" t="s">
        <v>96</v>
      </c>
      <c r="J283" s="74">
        <v>1</v>
      </c>
      <c r="K283" s="120" t="s">
        <v>97</v>
      </c>
      <c r="L283" s="117" t="s">
        <v>93</v>
      </c>
      <c r="M283" s="117" t="s">
        <v>93</v>
      </c>
      <c r="N283" s="117" t="s">
        <v>93</v>
      </c>
      <c r="O283" s="73">
        <v>236</v>
      </c>
      <c r="P283" s="124">
        <f t="shared" si="12"/>
        <v>236</v>
      </c>
      <c r="Q283" s="73">
        <f>O283-15</f>
        <v>221</v>
      </c>
      <c r="R283" s="73">
        <f t="shared" si="13"/>
        <v>221</v>
      </c>
      <c r="S283" s="73"/>
      <c r="T283" s="117" t="s">
        <v>98</v>
      </c>
      <c r="U283" s="73">
        <v>5</v>
      </c>
      <c r="V283" s="73" t="s">
        <v>99</v>
      </c>
      <c r="W283" s="73">
        <v>10</v>
      </c>
      <c r="X283" s="73" t="s">
        <v>100</v>
      </c>
      <c r="Y283" s="73">
        <v>15</v>
      </c>
    </row>
    <row r="284" spans="1:31" s="121" customFormat="1" ht="15.75" customHeight="1">
      <c r="A284" s="115" t="s">
        <v>803</v>
      </c>
      <c r="B284" s="116">
        <v>46113</v>
      </c>
      <c r="C284" s="116">
        <v>46142</v>
      </c>
      <c r="D284" s="91" t="s">
        <v>774</v>
      </c>
      <c r="E284" s="117" t="s">
        <v>221</v>
      </c>
      <c r="F284" s="66" t="s">
        <v>782</v>
      </c>
      <c r="G284" s="66"/>
      <c r="H284" s="118">
        <v>12</v>
      </c>
      <c r="I284" s="74" t="s">
        <v>96</v>
      </c>
      <c r="J284" s="74">
        <v>1</v>
      </c>
      <c r="K284" s="120" t="s">
        <v>223</v>
      </c>
      <c r="L284" s="117" t="s">
        <v>93</v>
      </c>
      <c r="M284" s="117" t="s">
        <v>93</v>
      </c>
      <c r="N284" s="117" t="s">
        <v>93</v>
      </c>
      <c r="O284" s="73">
        <v>335</v>
      </c>
      <c r="P284" s="124">
        <f t="shared" si="12"/>
        <v>335</v>
      </c>
      <c r="Q284" s="73">
        <f>O284-15</f>
        <v>320</v>
      </c>
      <c r="R284" s="73">
        <f t="shared" si="13"/>
        <v>320</v>
      </c>
      <c r="S284" s="73"/>
      <c r="T284" s="117" t="s">
        <v>98</v>
      </c>
      <c r="U284" s="73">
        <v>5</v>
      </c>
      <c r="V284" s="73" t="s">
        <v>99</v>
      </c>
      <c r="W284" s="73">
        <v>10</v>
      </c>
      <c r="X284" s="73" t="s">
        <v>100</v>
      </c>
      <c r="Y284" s="73">
        <v>15</v>
      </c>
    </row>
    <row r="285" spans="1:31" s="121" customFormat="1" ht="15.75" customHeight="1">
      <c r="A285" s="115" t="s">
        <v>801</v>
      </c>
      <c r="B285" s="116">
        <v>46113</v>
      </c>
      <c r="C285" s="116">
        <v>46142</v>
      </c>
      <c r="D285" s="91" t="s">
        <v>774</v>
      </c>
      <c r="E285" s="117" t="s">
        <v>221</v>
      </c>
      <c r="F285" s="66" t="s">
        <v>782</v>
      </c>
      <c r="G285" s="66"/>
      <c r="H285" s="118">
        <v>12</v>
      </c>
      <c r="I285" s="74" t="s">
        <v>105</v>
      </c>
      <c r="J285" s="74">
        <v>6</v>
      </c>
      <c r="K285" s="120" t="s">
        <v>106</v>
      </c>
      <c r="L285" s="117" t="s">
        <v>93</v>
      </c>
      <c r="M285" s="117" t="s">
        <v>93</v>
      </c>
      <c r="N285" s="117" t="s">
        <v>93</v>
      </c>
      <c r="O285" s="73">
        <v>106</v>
      </c>
      <c r="P285" s="124">
        <f t="shared" si="12"/>
        <v>17.666666666666668</v>
      </c>
      <c r="Q285" s="73">
        <f>O285</f>
        <v>106</v>
      </c>
      <c r="R285" s="73">
        <f t="shared" si="13"/>
        <v>17.666666666666668</v>
      </c>
      <c r="S285" s="73"/>
      <c r="T285" s="117" t="s">
        <v>93</v>
      </c>
      <c r="U285" s="73" t="s">
        <v>93</v>
      </c>
      <c r="V285" s="73" t="s">
        <v>93</v>
      </c>
      <c r="W285" s="73" t="s">
        <v>93</v>
      </c>
      <c r="X285" s="73" t="s">
        <v>93</v>
      </c>
      <c r="Y285" s="73" t="s">
        <v>93</v>
      </c>
    </row>
    <row r="286" spans="1:31" s="121" customFormat="1" ht="15.75" customHeight="1">
      <c r="A286" s="115" t="s">
        <v>804</v>
      </c>
      <c r="B286" s="116">
        <v>46113</v>
      </c>
      <c r="C286" s="116">
        <v>46142</v>
      </c>
      <c r="D286" s="91" t="s">
        <v>775</v>
      </c>
      <c r="E286" s="117" t="s">
        <v>221</v>
      </c>
      <c r="F286" s="66" t="s">
        <v>783</v>
      </c>
      <c r="G286" s="66"/>
      <c r="H286" s="118">
        <v>7</v>
      </c>
      <c r="I286" s="74" t="s">
        <v>96</v>
      </c>
      <c r="J286" s="74">
        <v>1</v>
      </c>
      <c r="K286" s="120" t="s">
        <v>97</v>
      </c>
      <c r="L286" s="117" t="s">
        <v>93</v>
      </c>
      <c r="M286" s="117" t="s">
        <v>93</v>
      </c>
      <c r="N286" s="117" t="s">
        <v>93</v>
      </c>
      <c r="O286" s="73">
        <v>136</v>
      </c>
      <c r="P286" s="124">
        <f t="shared" si="12"/>
        <v>136</v>
      </c>
      <c r="Q286" s="73">
        <f>O286-15</f>
        <v>121</v>
      </c>
      <c r="R286" s="73">
        <f t="shared" si="13"/>
        <v>121</v>
      </c>
      <c r="S286" s="73"/>
      <c r="T286" s="117" t="s">
        <v>98</v>
      </c>
      <c r="U286" s="73">
        <v>5</v>
      </c>
      <c r="V286" s="73" t="s">
        <v>99</v>
      </c>
      <c r="W286" s="73">
        <v>10</v>
      </c>
      <c r="X286" s="73" t="s">
        <v>100</v>
      </c>
      <c r="Y286" s="73">
        <v>15</v>
      </c>
    </row>
    <row r="287" spans="1:31" s="121" customFormat="1" ht="15.75" customHeight="1">
      <c r="A287" s="115" t="s">
        <v>805</v>
      </c>
      <c r="B287" s="116">
        <v>46113</v>
      </c>
      <c r="C287" s="116">
        <v>46142</v>
      </c>
      <c r="D287" s="91" t="s">
        <v>775</v>
      </c>
      <c r="E287" s="117" t="s">
        <v>221</v>
      </c>
      <c r="F287" s="66" t="s">
        <v>783</v>
      </c>
      <c r="G287" s="66"/>
      <c r="H287" s="118">
        <v>7</v>
      </c>
      <c r="I287" s="74" t="s">
        <v>96</v>
      </c>
      <c r="J287" s="74">
        <v>1</v>
      </c>
      <c r="K287" s="120" t="s">
        <v>223</v>
      </c>
      <c r="L287" s="117" t="s">
        <v>93</v>
      </c>
      <c r="M287" s="117" t="s">
        <v>93</v>
      </c>
      <c r="N287" s="117" t="s">
        <v>93</v>
      </c>
      <c r="O287" s="73">
        <v>235</v>
      </c>
      <c r="P287" s="124">
        <f t="shared" si="12"/>
        <v>235</v>
      </c>
      <c r="Q287" s="73">
        <f>O287-15</f>
        <v>220</v>
      </c>
      <c r="R287" s="73">
        <f t="shared" si="13"/>
        <v>220</v>
      </c>
      <c r="S287" s="73"/>
      <c r="T287" s="117" t="s">
        <v>98</v>
      </c>
      <c r="U287" s="73">
        <v>5</v>
      </c>
      <c r="V287" s="73" t="s">
        <v>99</v>
      </c>
      <c r="W287" s="73">
        <v>10</v>
      </c>
      <c r="X287" s="73" t="s">
        <v>100</v>
      </c>
      <c r="Y287" s="73">
        <v>15</v>
      </c>
    </row>
    <row r="288" spans="1:31" s="121" customFormat="1" ht="15.75" customHeight="1">
      <c r="A288" s="115" t="s">
        <v>816</v>
      </c>
      <c r="B288" s="116">
        <v>46113</v>
      </c>
      <c r="C288" s="116">
        <v>46142</v>
      </c>
      <c r="D288" s="91" t="s">
        <v>775</v>
      </c>
      <c r="E288" s="117" t="s">
        <v>221</v>
      </c>
      <c r="F288" s="66" t="s">
        <v>783</v>
      </c>
      <c r="G288" s="66"/>
      <c r="H288" s="118">
        <v>7</v>
      </c>
      <c r="I288" s="74" t="s">
        <v>91</v>
      </c>
      <c r="J288" s="74">
        <v>24</v>
      </c>
      <c r="K288" s="120" t="s">
        <v>92</v>
      </c>
      <c r="L288" s="117" t="s">
        <v>93</v>
      </c>
      <c r="M288" s="117" t="s">
        <v>93</v>
      </c>
      <c r="N288" s="117" t="s">
        <v>93</v>
      </c>
      <c r="O288" s="73">
        <v>83</v>
      </c>
      <c r="P288" s="124">
        <f t="shared" si="12"/>
        <v>3.4583333333333335</v>
      </c>
      <c r="Q288" s="73">
        <f>O288</f>
        <v>83</v>
      </c>
      <c r="R288" s="73">
        <f t="shared" si="13"/>
        <v>3.4583333333333335</v>
      </c>
      <c r="S288" s="73"/>
      <c r="T288" s="117" t="s">
        <v>93</v>
      </c>
      <c r="U288" s="73" t="s">
        <v>93</v>
      </c>
      <c r="V288" s="73" t="s">
        <v>93</v>
      </c>
      <c r="W288" s="73" t="s">
        <v>93</v>
      </c>
      <c r="X288" s="73" t="s">
        <v>93</v>
      </c>
      <c r="Y288" s="73" t="s">
        <v>93</v>
      </c>
    </row>
    <row r="289" spans="1:31" s="121" customFormat="1" ht="15.75" customHeight="1">
      <c r="A289" s="134">
        <v>84550214</v>
      </c>
      <c r="B289" s="116">
        <v>46113</v>
      </c>
      <c r="C289" s="116">
        <v>46142</v>
      </c>
      <c r="D289" s="129" t="s">
        <v>254</v>
      </c>
      <c r="E289" s="105" t="s">
        <v>221</v>
      </c>
      <c r="F289" s="121" t="s">
        <v>255</v>
      </c>
      <c r="H289" s="130">
        <v>5</v>
      </c>
      <c r="I289" s="74" t="s">
        <v>96</v>
      </c>
      <c r="J289" s="74">
        <v>1</v>
      </c>
      <c r="K289" s="120" t="s">
        <v>97</v>
      </c>
      <c r="L289" s="117" t="s">
        <v>93</v>
      </c>
      <c r="M289" s="117" t="s">
        <v>93</v>
      </c>
      <c r="N289" s="117" t="s">
        <v>93</v>
      </c>
      <c r="O289" s="131">
        <v>96</v>
      </c>
      <c r="P289" s="124">
        <f t="shared" si="12"/>
        <v>96</v>
      </c>
      <c r="Q289" s="73">
        <f>O289-15</f>
        <v>81</v>
      </c>
      <c r="R289" s="73">
        <f t="shared" si="13"/>
        <v>81</v>
      </c>
      <c r="S289" s="73"/>
      <c r="T289" s="120" t="s">
        <v>98</v>
      </c>
      <c r="U289" s="73">
        <v>5</v>
      </c>
      <c r="V289" s="123" t="s">
        <v>99</v>
      </c>
      <c r="W289" s="73">
        <v>10</v>
      </c>
      <c r="X289" s="73" t="s">
        <v>100</v>
      </c>
      <c r="Y289" s="73">
        <v>15</v>
      </c>
      <c r="Z289" s="132"/>
      <c r="AA289" s="132"/>
      <c r="AB289" s="132"/>
      <c r="AC289" s="132"/>
      <c r="AD289" s="132"/>
      <c r="AE289" s="132"/>
    </row>
    <row r="290" spans="1:31" s="121" customFormat="1" ht="15.75" customHeight="1">
      <c r="A290" s="134">
        <v>850029738077</v>
      </c>
      <c r="B290" s="116">
        <v>46113</v>
      </c>
      <c r="C290" s="116">
        <v>46142</v>
      </c>
      <c r="D290" s="129" t="s">
        <v>254</v>
      </c>
      <c r="E290" s="105" t="s">
        <v>221</v>
      </c>
      <c r="F290" s="121" t="s">
        <v>255</v>
      </c>
      <c r="H290" s="130">
        <v>5</v>
      </c>
      <c r="I290" s="74" t="s">
        <v>91</v>
      </c>
      <c r="J290" s="74">
        <v>24</v>
      </c>
      <c r="K290" s="117" t="s">
        <v>92</v>
      </c>
      <c r="L290" s="117" t="s">
        <v>93</v>
      </c>
      <c r="M290" s="117" t="s">
        <v>93</v>
      </c>
      <c r="N290" s="117" t="s">
        <v>93</v>
      </c>
      <c r="O290" s="131">
        <v>69</v>
      </c>
      <c r="P290" s="124">
        <f t="shared" si="12"/>
        <v>2.875</v>
      </c>
      <c r="Q290" s="73">
        <f>O290</f>
        <v>69</v>
      </c>
      <c r="R290" s="73">
        <f t="shared" si="13"/>
        <v>2.875</v>
      </c>
      <c r="S290" s="73"/>
      <c r="T290" s="73" t="s">
        <v>93</v>
      </c>
      <c r="U290" s="73" t="s">
        <v>93</v>
      </c>
      <c r="V290" s="73" t="s">
        <v>93</v>
      </c>
      <c r="W290" s="73" t="s">
        <v>93</v>
      </c>
      <c r="X290" s="73" t="s">
        <v>93</v>
      </c>
      <c r="Y290" s="73" t="s">
        <v>93</v>
      </c>
      <c r="Z290" s="132"/>
      <c r="AA290" s="132"/>
      <c r="AB290" s="132"/>
      <c r="AC290" s="132"/>
      <c r="AD290" s="132"/>
      <c r="AE290" s="132"/>
    </row>
    <row r="291" spans="1:31" s="121" customFormat="1" ht="15.75" customHeight="1">
      <c r="A291" s="134">
        <v>84550215</v>
      </c>
      <c r="B291" s="116">
        <v>46113</v>
      </c>
      <c r="C291" s="116">
        <v>46142</v>
      </c>
      <c r="D291" s="129" t="s">
        <v>254</v>
      </c>
      <c r="E291" s="105" t="s">
        <v>221</v>
      </c>
      <c r="F291" s="121" t="s">
        <v>255</v>
      </c>
      <c r="H291" s="130">
        <v>5</v>
      </c>
      <c r="I291" s="133" t="s">
        <v>256</v>
      </c>
      <c r="J291" s="133" t="s">
        <v>257</v>
      </c>
      <c r="K291" s="117" t="s">
        <v>258</v>
      </c>
      <c r="L291" s="117" t="s">
        <v>93</v>
      </c>
      <c r="M291" s="117" t="s">
        <v>93</v>
      </c>
      <c r="N291" s="117" t="s">
        <v>93</v>
      </c>
      <c r="O291" s="131">
        <v>195</v>
      </c>
      <c r="P291" s="124">
        <f t="shared" si="12"/>
        <v>195</v>
      </c>
      <c r="Q291" s="73">
        <f>O291-15</f>
        <v>180</v>
      </c>
      <c r="R291" s="73">
        <f t="shared" si="13"/>
        <v>180</v>
      </c>
      <c r="S291" s="73"/>
      <c r="T291" s="120" t="s">
        <v>98</v>
      </c>
      <c r="U291" s="73">
        <v>5</v>
      </c>
      <c r="V291" s="123" t="s">
        <v>99</v>
      </c>
      <c r="W291" s="73">
        <v>10</v>
      </c>
      <c r="X291" s="73" t="s">
        <v>100</v>
      </c>
      <c r="Y291" s="73">
        <v>15</v>
      </c>
      <c r="Z291" s="132"/>
      <c r="AA291" s="132"/>
      <c r="AB291" s="132"/>
      <c r="AC291" s="132"/>
      <c r="AD291" s="132"/>
      <c r="AE291" s="132"/>
    </row>
    <row r="292" spans="1:31" s="121" customFormat="1" ht="15.75" customHeight="1">
      <c r="A292" s="134">
        <v>84550212</v>
      </c>
      <c r="B292" s="116">
        <v>46113</v>
      </c>
      <c r="C292" s="116">
        <v>46142</v>
      </c>
      <c r="D292" s="129" t="s">
        <v>254</v>
      </c>
      <c r="E292" s="105" t="s">
        <v>221</v>
      </c>
      <c r="F292" s="121" t="s">
        <v>255</v>
      </c>
      <c r="H292" s="130">
        <v>5</v>
      </c>
      <c r="I292" s="133" t="s">
        <v>256</v>
      </c>
      <c r="J292" s="133" t="s">
        <v>257</v>
      </c>
      <c r="K292" s="117" t="s">
        <v>259</v>
      </c>
      <c r="L292" s="117" t="s">
        <v>93</v>
      </c>
      <c r="M292" s="117" t="s">
        <v>93</v>
      </c>
      <c r="N292" s="117" t="s">
        <v>93</v>
      </c>
      <c r="O292" s="131">
        <v>96</v>
      </c>
      <c r="P292" s="124">
        <f t="shared" si="12"/>
        <v>96</v>
      </c>
      <c r="Q292" s="73">
        <f>O292-15</f>
        <v>81</v>
      </c>
      <c r="R292" s="73">
        <f t="shared" si="13"/>
        <v>81</v>
      </c>
      <c r="S292" s="73"/>
      <c r="T292" s="120" t="s">
        <v>98</v>
      </c>
      <c r="U292" s="73">
        <v>5</v>
      </c>
      <c r="V292" s="123" t="s">
        <v>99</v>
      </c>
      <c r="W292" s="73">
        <v>10</v>
      </c>
      <c r="X292" s="73" t="s">
        <v>100</v>
      </c>
      <c r="Y292" s="73">
        <v>15</v>
      </c>
      <c r="Z292" s="132"/>
      <c r="AA292" s="132"/>
      <c r="AB292" s="132"/>
      <c r="AC292" s="132"/>
      <c r="AD292" s="132"/>
      <c r="AE292" s="132"/>
    </row>
    <row r="293" spans="1:31" s="121" customFormat="1" ht="15.75" customHeight="1">
      <c r="A293" s="134">
        <v>107793652</v>
      </c>
      <c r="B293" s="116">
        <v>46113</v>
      </c>
      <c r="C293" s="116">
        <v>46142</v>
      </c>
      <c r="D293" s="144">
        <v>727044</v>
      </c>
      <c r="E293" s="103" t="s">
        <v>221</v>
      </c>
      <c r="F293" s="121" t="s">
        <v>260</v>
      </c>
      <c r="H293" s="136">
        <v>7</v>
      </c>
      <c r="I293" s="74" t="s">
        <v>96</v>
      </c>
      <c r="J293" s="74">
        <v>1</v>
      </c>
      <c r="K293" s="120" t="s">
        <v>97</v>
      </c>
      <c r="L293" s="117" t="s">
        <v>93</v>
      </c>
      <c r="M293" s="117" t="s">
        <v>93</v>
      </c>
      <c r="N293" s="117" t="s">
        <v>93</v>
      </c>
      <c r="O293" s="119">
        <v>136</v>
      </c>
      <c r="P293" s="124">
        <f t="shared" si="12"/>
        <v>136</v>
      </c>
      <c r="Q293" s="73">
        <f>O293-15</f>
        <v>121</v>
      </c>
      <c r="R293" s="73">
        <f t="shared" si="13"/>
        <v>121</v>
      </c>
      <c r="S293" s="73"/>
      <c r="T293" s="120" t="s">
        <v>98</v>
      </c>
      <c r="U293" s="73">
        <v>5</v>
      </c>
      <c r="V293" s="123" t="s">
        <v>99</v>
      </c>
      <c r="W293" s="73">
        <v>10</v>
      </c>
      <c r="X293" s="73" t="s">
        <v>100</v>
      </c>
      <c r="Y293" s="73">
        <v>15</v>
      </c>
    </row>
    <row r="294" spans="1:31" s="121" customFormat="1" ht="15.75" customHeight="1">
      <c r="A294" s="134">
        <v>107793681</v>
      </c>
      <c r="B294" s="116">
        <v>46113</v>
      </c>
      <c r="C294" s="116">
        <v>46142</v>
      </c>
      <c r="D294" s="144">
        <v>727044</v>
      </c>
      <c r="E294" s="105" t="s">
        <v>221</v>
      </c>
      <c r="F294" s="121" t="s">
        <v>260</v>
      </c>
      <c r="H294" s="136">
        <v>7</v>
      </c>
      <c r="I294" s="135" t="s">
        <v>96</v>
      </c>
      <c r="J294" s="135">
        <v>1</v>
      </c>
      <c r="K294" s="105" t="s">
        <v>223</v>
      </c>
      <c r="L294" s="117" t="s">
        <v>93</v>
      </c>
      <c r="M294" s="117" t="s">
        <v>93</v>
      </c>
      <c r="N294" s="117" t="s">
        <v>93</v>
      </c>
      <c r="O294" s="119">
        <v>235</v>
      </c>
      <c r="P294" s="124">
        <f t="shared" si="12"/>
        <v>235</v>
      </c>
      <c r="Q294" s="73">
        <f>O294-15</f>
        <v>220</v>
      </c>
      <c r="R294" s="73">
        <f t="shared" si="13"/>
        <v>220</v>
      </c>
      <c r="S294" s="73"/>
      <c r="T294" s="120" t="s">
        <v>98</v>
      </c>
      <c r="U294" s="73">
        <v>5</v>
      </c>
      <c r="V294" s="123" t="s">
        <v>99</v>
      </c>
      <c r="W294" s="73">
        <v>10</v>
      </c>
      <c r="X294" s="73" t="s">
        <v>100</v>
      </c>
      <c r="Y294" s="73">
        <v>15</v>
      </c>
    </row>
    <row r="295" spans="1:31" s="121" customFormat="1" ht="15.75" customHeight="1">
      <c r="A295" s="134">
        <v>850029738541</v>
      </c>
      <c r="B295" s="116">
        <v>46113</v>
      </c>
      <c r="C295" s="116">
        <v>46142</v>
      </c>
      <c r="D295" s="144">
        <v>727044</v>
      </c>
      <c r="E295" s="103" t="s">
        <v>221</v>
      </c>
      <c r="F295" s="121" t="s">
        <v>260</v>
      </c>
      <c r="H295" s="136">
        <v>7</v>
      </c>
      <c r="I295" s="74" t="s">
        <v>91</v>
      </c>
      <c r="J295" s="74">
        <v>24</v>
      </c>
      <c r="K295" s="117" t="s">
        <v>92</v>
      </c>
      <c r="L295" s="117" t="s">
        <v>93</v>
      </c>
      <c r="M295" s="117" t="s">
        <v>93</v>
      </c>
      <c r="N295" s="117" t="s">
        <v>93</v>
      </c>
      <c r="O295" s="119">
        <v>92</v>
      </c>
      <c r="P295" s="124">
        <f t="shared" si="12"/>
        <v>3.8333333333333335</v>
      </c>
      <c r="Q295" s="73">
        <f>O295</f>
        <v>92</v>
      </c>
      <c r="R295" s="73">
        <f t="shared" si="13"/>
        <v>3.8333333333333335</v>
      </c>
      <c r="S295" s="73"/>
      <c r="T295" s="73" t="s">
        <v>93</v>
      </c>
      <c r="U295" s="73" t="s">
        <v>93</v>
      </c>
      <c r="V295" s="73" t="s">
        <v>93</v>
      </c>
      <c r="W295" s="73" t="s">
        <v>93</v>
      </c>
      <c r="X295" s="73" t="s">
        <v>93</v>
      </c>
      <c r="Y295" s="73" t="s">
        <v>93</v>
      </c>
    </row>
    <row r="296" spans="1:31" s="121" customFormat="1" ht="15.75" customHeight="1">
      <c r="A296" s="134">
        <v>83288965</v>
      </c>
      <c r="B296" s="116">
        <v>46113</v>
      </c>
      <c r="C296" s="116">
        <v>46142</v>
      </c>
      <c r="D296" s="144">
        <v>630087</v>
      </c>
      <c r="E296" s="103" t="s">
        <v>221</v>
      </c>
      <c r="F296" s="121" t="s">
        <v>261</v>
      </c>
      <c r="H296" s="136">
        <v>7</v>
      </c>
      <c r="I296" s="74" t="s">
        <v>96</v>
      </c>
      <c r="J296" s="74">
        <v>1</v>
      </c>
      <c r="K296" s="120" t="s">
        <v>101</v>
      </c>
      <c r="L296" s="117" t="s">
        <v>93</v>
      </c>
      <c r="M296" s="117" t="s">
        <v>93</v>
      </c>
      <c r="N296" s="117" t="s">
        <v>93</v>
      </c>
      <c r="O296" s="131">
        <v>205</v>
      </c>
      <c r="P296" s="124">
        <f t="shared" si="12"/>
        <v>205</v>
      </c>
      <c r="Q296" s="73">
        <f>O296-15</f>
        <v>190</v>
      </c>
      <c r="R296" s="73">
        <f t="shared" si="13"/>
        <v>190</v>
      </c>
      <c r="S296" s="73"/>
      <c r="T296" s="120" t="s">
        <v>98</v>
      </c>
      <c r="U296" s="73">
        <v>5</v>
      </c>
      <c r="V296" s="123" t="s">
        <v>99</v>
      </c>
      <c r="W296" s="73">
        <v>10</v>
      </c>
      <c r="X296" s="73" t="s">
        <v>100</v>
      </c>
      <c r="Y296" s="73">
        <v>15</v>
      </c>
    </row>
    <row r="297" spans="1:31" s="121" customFormat="1" ht="15.75" customHeight="1">
      <c r="A297" s="134">
        <v>83288964</v>
      </c>
      <c r="B297" s="116">
        <v>46113</v>
      </c>
      <c r="C297" s="116">
        <v>46142</v>
      </c>
      <c r="D297" s="144">
        <v>630087</v>
      </c>
      <c r="E297" s="103" t="s">
        <v>221</v>
      </c>
      <c r="F297" s="121" t="s">
        <v>261</v>
      </c>
      <c r="H297" s="136">
        <v>7</v>
      </c>
      <c r="I297" s="74" t="s">
        <v>96</v>
      </c>
      <c r="J297" s="74">
        <v>1</v>
      </c>
      <c r="K297" s="120" t="s">
        <v>97</v>
      </c>
      <c r="L297" s="117" t="s">
        <v>93</v>
      </c>
      <c r="M297" s="117" t="s">
        <v>93</v>
      </c>
      <c r="N297" s="117" t="s">
        <v>93</v>
      </c>
      <c r="O297" s="131">
        <v>106</v>
      </c>
      <c r="P297" s="124">
        <f t="shared" si="12"/>
        <v>106</v>
      </c>
      <c r="Q297" s="73">
        <f>O297-15</f>
        <v>91</v>
      </c>
      <c r="R297" s="73">
        <f t="shared" si="13"/>
        <v>91</v>
      </c>
      <c r="S297" s="73"/>
      <c r="T297" s="120" t="s">
        <v>98</v>
      </c>
      <c r="U297" s="73">
        <v>5</v>
      </c>
      <c r="V297" s="123" t="s">
        <v>99</v>
      </c>
      <c r="W297" s="73">
        <v>10</v>
      </c>
      <c r="X297" s="73" t="s">
        <v>100</v>
      </c>
      <c r="Y297" s="73">
        <v>15</v>
      </c>
    </row>
    <row r="298" spans="1:31" s="121" customFormat="1" ht="15.75" customHeight="1">
      <c r="A298" s="134">
        <v>850760005803</v>
      </c>
      <c r="B298" s="116">
        <v>46113</v>
      </c>
      <c r="C298" s="116">
        <v>46142</v>
      </c>
      <c r="D298" s="144">
        <v>630087</v>
      </c>
      <c r="E298" s="103" t="s">
        <v>221</v>
      </c>
      <c r="F298" s="121" t="s">
        <v>261</v>
      </c>
      <c r="H298" s="136">
        <v>7</v>
      </c>
      <c r="I298" s="74" t="s">
        <v>91</v>
      </c>
      <c r="J298" s="74">
        <v>24</v>
      </c>
      <c r="K298" s="117" t="s">
        <v>150</v>
      </c>
      <c r="L298" s="117" t="s">
        <v>93</v>
      </c>
      <c r="M298" s="117" t="s">
        <v>93</v>
      </c>
      <c r="N298" s="117" t="s">
        <v>93</v>
      </c>
      <c r="O298" s="131">
        <v>69.25</v>
      </c>
      <c r="P298" s="124">
        <f t="shared" si="12"/>
        <v>2.8854166666666665</v>
      </c>
      <c r="Q298" s="73">
        <f>O298-5</f>
        <v>64.25</v>
      </c>
      <c r="R298" s="73">
        <f t="shared" si="13"/>
        <v>2.6770833333333335</v>
      </c>
      <c r="S298" s="73"/>
      <c r="T298" s="105" t="s">
        <v>262</v>
      </c>
      <c r="U298" s="119">
        <v>3</v>
      </c>
      <c r="V298" s="103" t="s">
        <v>263</v>
      </c>
      <c r="W298" s="119">
        <v>5</v>
      </c>
      <c r="X298" s="103" t="s">
        <v>93</v>
      </c>
      <c r="Y298" s="145" t="s">
        <v>93</v>
      </c>
    </row>
    <row r="299" spans="1:31" s="121" customFormat="1" ht="15.75" customHeight="1">
      <c r="A299" s="134">
        <v>850029738398</v>
      </c>
      <c r="B299" s="116">
        <v>46113</v>
      </c>
      <c r="C299" s="116">
        <v>46142</v>
      </c>
      <c r="D299" s="144">
        <v>630087</v>
      </c>
      <c r="E299" s="103" t="s">
        <v>221</v>
      </c>
      <c r="F299" s="121" t="s">
        <v>261</v>
      </c>
      <c r="H299" s="136">
        <v>7</v>
      </c>
      <c r="I299" s="74" t="s">
        <v>91</v>
      </c>
      <c r="J299" s="74">
        <v>24</v>
      </c>
      <c r="K299" s="117" t="s">
        <v>92</v>
      </c>
      <c r="L299" s="117" t="s">
        <v>93</v>
      </c>
      <c r="M299" s="117" t="s">
        <v>93</v>
      </c>
      <c r="N299" s="117" t="s">
        <v>93</v>
      </c>
      <c r="O299" s="131">
        <v>64.5</v>
      </c>
      <c r="P299" s="124">
        <f t="shared" si="12"/>
        <v>2.6875</v>
      </c>
      <c r="Q299" s="73">
        <f>O299-5</f>
        <v>59.5</v>
      </c>
      <c r="R299" s="73">
        <f t="shared" si="13"/>
        <v>2.4791666666666665</v>
      </c>
      <c r="S299" s="73"/>
      <c r="T299" s="105" t="s">
        <v>111</v>
      </c>
      <c r="U299" s="119">
        <v>2.5</v>
      </c>
      <c r="V299" s="105" t="s">
        <v>94</v>
      </c>
      <c r="W299" s="105" t="s">
        <v>228</v>
      </c>
      <c r="X299" s="73" t="s">
        <v>95</v>
      </c>
      <c r="Y299" s="73">
        <v>6</v>
      </c>
    </row>
    <row r="300" spans="1:31" s="121" customFormat="1" ht="15.75" customHeight="1">
      <c r="A300" s="134">
        <v>108489684</v>
      </c>
      <c r="B300" s="116">
        <v>46113</v>
      </c>
      <c r="C300" s="116">
        <v>46142</v>
      </c>
      <c r="D300" s="129" t="s">
        <v>264</v>
      </c>
      <c r="E300" s="105" t="s">
        <v>221</v>
      </c>
      <c r="F300" s="121" t="s">
        <v>265</v>
      </c>
      <c r="H300" s="130">
        <v>10</v>
      </c>
      <c r="I300" s="74" t="s">
        <v>96</v>
      </c>
      <c r="J300" s="74">
        <v>1</v>
      </c>
      <c r="K300" s="120" t="s">
        <v>97</v>
      </c>
      <c r="L300" s="117" t="s">
        <v>93</v>
      </c>
      <c r="M300" s="117" t="s">
        <v>93</v>
      </c>
      <c r="N300" s="117" t="s">
        <v>93</v>
      </c>
      <c r="O300" s="131">
        <v>146</v>
      </c>
      <c r="P300" s="124">
        <f t="shared" si="12"/>
        <v>146</v>
      </c>
      <c r="Q300" s="73">
        <f>O300-15</f>
        <v>131</v>
      </c>
      <c r="R300" s="73">
        <f t="shared" si="13"/>
        <v>131</v>
      </c>
      <c r="S300" s="73"/>
      <c r="T300" s="120" t="s">
        <v>98</v>
      </c>
      <c r="U300" s="73">
        <v>5</v>
      </c>
      <c r="V300" s="123" t="s">
        <v>99</v>
      </c>
      <c r="W300" s="73">
        <v>10</v>
      </c>
      <c r="X300" s="73" t="s">
        <v>100</v>
      </c>
      <c r="Y300" s="73">
        <v>15</v>
      </c>
      <c r="Z300" s="132"/>
      <c r="AA300" s="132"/>
      <c r="AB300" s="132"/>
      <c r="AC300" s="132"/>
      <c r="AD300" s="132"/>
      <c r="AE300" s="132"/>
    </row>
    <row r="301" spans="1:31" s="121" customFormat="1" ht="15.75" customHeight="1">
      <c r="A301" s="134">
        <v>108489720</v>
      </c>
      <c r="B301" s="116">
        <v>46113</v>
      </c>
      <c r="C301" s="116">
        <v>46142</v>
      </c>
      <c r="D301" s="129" t="s">
        <v>264</v>
      </c>
      <c r="E301" s="105" t="s">
        <v>221</v>
      </c>
      <c r="F301" s="121" t="s">
        <v>265</v>
      </c>
      <c r="H301" s="130">
        <v>10</v>
      </c>
      <c r="I301" s="135" t="s">
        <v>96</v>
      </c>
      <c r="J301" s="135">
        <v>1</v>
      </c>
      <c r="K301" s="105" t="s">
        <v>223</v>
      </c>
      <c r="L301" s="117" t="s">
        <v>93</v>
      </c>
      <c r="M301" s="117" t="s">
        <v>93</v>
      </c>
      <c r="N301" s="117" t="s">
        <v>93</v>
      </c>
      <c r="O301" s="131">
        <v>245</v>
      </c>
      <c r="P301" s="124">
        <f t="shared" si="12"/>
        <v>245</v>
      </c>
      <c r="Q301" s="73">
        <f>O301-15</f>
        <v>230</v>
      </c>
      <c r="R301" s="73">
        <f t="shared" si="13"/>
        <v>230</v>
      </c>
      <c r="S301" s="73"/>
      <c r="T301" s="120" t="s">
        <v>98</v>
      </c>
      <c r="U301" s="73">
        <v>5</v>
      </c>
      <c r="V301" s="123" t="s">
        <v>99</v>
      </c>
      <c r="W301" s="73">
        <v>10</v>
      </c>
      <c r="X301" s="73" t="s">
        <v>100</v>
      </c>
      <c r="Y301" s="73">
        <v>15</v>
      </c>
      <c r="Z301" s="132"/>
      <c r="AA301" s="132"/>
      <c r="AB301" s="132"/>
      <c r="AC301" s="132"/>
      <c r="AD301" s="132"/>
      <c r="AE301" s="132"/>
    </row>
    <row r="302" spans="1:31" s="121" customFormat="1" ht="15.75" customHeight="1">
      <c r="A302" s="134">
        <v>850760005124</v>
      </c>
      <c r="B302" s="116">
        <v>46113</v>
      </c>
      <c r="C302" s="116">
        <v>46142</v>
      </c>
      <c r="D302" s="129" t="s">
        <v>264</v>
      </c>
      <c r="E302" s="105" t="s">
        <v>221</v>
      </c>
      <c r="F302" s="121" t="s">
        <v>265</v>
      </c>
      <c r="H302" s="130">
        <v>10</v>
      </c>
      <c r="I302" s="74" t="s">
        <v>91</v>
      </c>
      <c r="J302" s="74">
        <v>24</v>
      </c>
      <c r="K302" s="117" t="s">
        <v>92</v>
      </c>
      <c r="L302" s="117" t="s">
        <v>93</v>
      </c>
      <c r="M302" s="117" t="s">
        <v>93</v>
      </c>
      <c r="N302" s="117" t="s">
        <v>93</v>
      </c>
      <c r="O302" s="119">
        <v>101</v>
      </c>
      <c r="P302" s="124">
        <f t="shared" si="12"/>
        <v>4.208333333333333</v>
      </c>
      <c r="Q302" s="73">
        <f>O302</f>
        <v>101</v>
      </c>
      <c r="R302" s="73">
        <f t="shared" si="13"/>
        <v>4.208333333333333</v>
      </c>
      <c r="S302" s="73"/>
      <c r="T302" s="73" t="s">
        <v>93</v>
      </c>
      <c r="U302" s="73" t="s">
        <v>93</v>
      </c>
      <c r="V302" s="73" t="s">
        <v>93</v>
      </c>
      <c r="W302" s="73" t="s">
        <v>93</v>
      </c>
      <c r="X302" s="73" t="s">
        <v>93</v>
      </c>
      <c r="Y302" s="73" t="s">
        <v>93</v>
      </c>
      <c r="Z302" s="132"/>
      <c r="AA302" s="132"/>
      <c r="AB302" s="132"/>
      <c r="AC302" s="132"/>
      <c r="AD302" s="132"/>
      <c r="AE302" s="132"/>
    </row>
    <row r="303" spans="1:31" s="121" customFormat="1" ht="15.75" customHeight="1">
      <c r="A303" s="134">
        <v>84576535</v>
      </c>
      <c r="B303" s="116">
        <v>46113</v>
      </c>
      <c r="C303" s="116">
        <v>46142</v>
      </c>
      <c r="D303" s="129" t="s">
        <v>266</v>
      </c>
      <c r="E303" s="105" t="s">
        <v>221</v>
      </c>
      <c r="F303" s="121" t="s">
        <v>267</v>
      </c>
      <c r="H303" s="130">
        <v>10.3</v>
      </c>
      <c r="I303" s="74" t="s">
        <v>96</v>
      </c>
      <c r="J303" s="74">
        <v>1</v>
      </c>
      <c r="K303" s="120" t="s">
        <v>97</v>
      </c>
      <c r="L303" s="117" t="s">
        <v>93</v>
      </c>
      <c r="M303" s="117" t="s">
        <v>93</v>
      </c>
      <c r="N303" s="117" t="s">
        <v>93</v>
      </c>
      <c r="O303" s="131">
        <v>146</v>
      </c>
      <c r="P303" s="124">
        <f t="shared" si="12"/>
        <v>146</v>
      </c>
      <c r="Q303" s="73">
        <f>O303-15</f>
        <v>131</v>
      </c>
      <c r="R303" s="73">
        <f t="shared" si="13"/>
        <v>131</v>
      </c>
      <c r="S303" s="73"/>
      <c r="T303" s="120" t="s">
        <v>98</v>
      </c>
      <c r="U303" s="73">
        <v>5</v>
      </c>
      <c r="V303" s="123" t="s">
        <v>99</v>
      </c>
      <c r="W303" s="73">
        <v>10</v>
      </c>
      <c r="X303" s="73" t="s">
        <v>100</v>
      </c>
      <c r="Y303" s="73">
        <v>15</v>
      </c>
      <c r="Z303" s="132"/>
      <c r="AA303" s="132"/>
      <c r="AB303" s="132"/>
      <c r="AC303" s="132"/>
      <c r="AD303" s="132"/>
      <c r="AE303" s="132"/>
    </row>
    <row r="304" spans="1:31" s="121" customFormat="1" ht="15.75" customHeight="1">
      <c r="A304" s="134">
        <v>84576536</v>
      </c>
      <c r="B304" s="116">
        <v>46113</v>
      </c>
      <c r="C304" s="116">
        <v>46142</v>
      </c>
      <c r="D304" s="129" t="s">
        <v>266</v>
      </c>
      <c r="E304" s="105" t="s">
        <v>221</v>
      </c>
      <c r="F304" s="121" t="s">
        <v>267</v>
      </c>
      <c r="H304" s="130">
        <v>10.3</v>
      </c>
      <c r="I304" s="135" t="s">
        <v>96</v>
      </c>
      <c r="J304" s="135">
        <v>1</v>
      </c>
      <c r="K304" s="105" t="s">
        <v>223</v>
      </c>
      <c r="L304" s="117" t="s">
        <v>93</v>
      </c>
      <c r="M304" s="117" t="s">
        <v>93</v>
      </c>
      <c r="N304" s="117" t="s">
        <v>93</v>
      </c>
      <c r="O304" s="131">
        <v>245</v>
      </c>
      <c r="P304" s="124">
        <f t="shared" si="12"/>
        <v>245</v>
      </c>
      <c r="Q304" s="73">
        <f>O304-15</f>
        <v>230</v>
      </c>
      <c r="R304" s="73">
        <f t="shared" si="13"/>
        <v>230</v>
      </c>
      <c r="S304" s="73"/>
      <c r="T304" s="120" t="s">
        <v>98</v>
      </c>
      <c r="U304" s="73">
        <v>5</v>
      </c>
      <c r="V304" s="123" t="s">
        <v>99</v>
      </c>
      <c r="W304" s="73">
        <v>10</v>
      </c>
      <c r="X304" s="73" t="s">
        <v>100</v>
      </c>
      <c r="Y304" s="73">
        <v>15</v>
      </c>
      <c r="Z304" s="132"/>
      <c r="AA304" s="132"/>
      <c r="AB304" s="132"/>
      <c r="AC304" s="132"/>
      <c r="AD304" s="132"/>
      <c r="AE304" s="132"/>
    </row>
    <row r="305" spans="1:31" s="121" customFormat="1" ht="15.75" customHeight="1">
      <c r="A305" s="134">
        <v>850760005865</v>
      </c>
      <c r="B305" s="116">
        <v>46113</v>
      </c>
      <c r="C305" s="116">
        <v>46142</v>
      </c>
      <c r="D305" s="129" t="s">
        <v>266</v>
      </c>
      <c r="E305" s="105" t="s">
        <v>221</v>
      </c>
      <c r="F305" s="121" t="s">
        <v>267</v>
      </c>
      <c r="H305" s="130">
        <v>10.3</v>
      </c>
      <c r="I305" s="74" t="s">
        <v>91</v>
      </c>
      <c r="J305" s="74">
        <v>24</v>
      </c>
      <c r="K305" s="117" t="s">
        <v>92</v>
      </c>
      <c r="L305" s="117" t="s">
        <v>93</v>
      </c>
      <c r="M305" s="117" t="s">
        <v>93</v>
      </c>
      <c r="N305" s="117" t="s">
        <v>93</v>
      </c>
      <c r="O305" s="131">
        <v>92</v>
      </c>
      <c r="P305" s="124">
        <f t="shared" si="12"/>
        <v>3.8333333333333335</v>
      </c>
      <c r="Q305" s="73">
        <f>O305</f>
        <v>92</v>
      </c>
      <c r="R305" s="73">
        <f t="shared" si="13"/>
        <v>3.8333333333333335</v>
      </c>
      <c r="S305" s="73"/>
      <c r="T305" s="73" t="s">
        <v>93</v>
      </c>
      <c r="U305" s="73" t="s">
        <v>93</v>
      </c>
      <c r="V305" s="73" t="s">
        <v>93</v>
      </c>
      <c r="W305" s="73" t="s">
        <v>93</v>
      </c>
      <c r="X305" s="73" t="s">
        <v>93</v>
      </c>
      <c r="Y305" s="73" t="s">
        <v>93</v>
      </c>
      <c r="Z305" s="132"/>
      <c r="AA305" s="132"/>
      <c r="AB305" s="132"/>
      <c r="AC305" s="132"/>
      <c r="AD305" s="132"/>
      <c r="AE305" s="132"/>
    </row>
    <row r="306" spans="1:31" s="121" customFormat="1" ht="15.75" customHeight="1">
      <c r="A306" s="134">
        <v>120081107</v>
      </c>
      <c r="B306" s="116">
        <v>46113</v>
      </c>
      <c r="C306" s="116">
        <v>46142</v>
      </c>
      <c r="D306" s="129" t="s">
        <v>525</v>
      </c>
      <c r="E306" s="105" t="s">
        <v>221</v>
      </c>
      <c r="F306" s="133" t="s">
        <v>526</v>
      </c>
      <c r="G306" s="133"/>
      <c r="H306" s="130">
        <v>5.5</v>
      </c>
      <c r="I306" s="74" t="s">
        <v>96</v>
      </c>
      <c r="J306" s="74">
        <v>1</v>
      </c>
      <c r="K306" s="120" t="s">
        <v>97</v>
      </c>
      <c r="L306" s="105" t="s">
        <v>93</v>
      </c>
      <c r="M306" s="105" t="s">
        <v>93</v>
      </c>
      <c r="N306" s="117" t="s">
        <v>93</v>
      </c>
      <c r="O306" s="131">
        <v>106</v>
      </c>
      <c r="P306" s="119">
        <f t="shared" si="12"/>
        <v>106</v>
      </c>
      <c r="Q306" s="73">
        <f>O306-15</f>
        <v>91</v>
      </c>
      <c r="R306" s="73">
        <f t="shared" si="13"/>
        <v>91</v>
      </c>
      <c r="S306" s="73"/>
      <c r="T306" s="120" t="s">
        <v>98</v>
      </c>
      <c r="U306" s="73">
        <v>5</v>
      </c>
      <c r="V306" s="123" t="s">
        <v>99</v>
      </c>
      <c r="W306" s="73">
        <v>10</v>
      </c>
      <c r="X306" s="73" t="s">
        <v>100</v>
      </c>
      <c r="Y306" s="73">
        <v>15</v>
      </c>
      <c r="Z306" s="132"/>
      <c r="AA306" s="132"/>
      <c r="AB306" s="132"/>
      <c r="AC306" s="132"/>
      <c r="AD306" s="132"/>
      <c r="AE306" s="132"/>
    </row>
    <row r="307" spans="1:31" s="121" customFormat="1" ht="15.75" customHeight="1">
      <c r="A307" s="134">
        <v>120081110</v>
      </c>
      <c r="B307" s="116">
        <v>46113</v>
      </c>
      <c r="C307" s="116">
        <v>46142</v>
      </c>
      <c r="D307" s="129" t="s">
        <v>525</v>
      </c>
      <c r="E307" s="105" t="s">
        <v>221</v>
      </c>
      <c r="F307" s="133" t="s">
        <v>526</v>
      </c>
      <c r="G307" s="133"/>
      <c r="H307" s="130">
        <v>5.5</v>
      </c>
      <c r="I307" s="74" t="s">
        <v>96</v>
      </c>
      <c r="J307" s="74">
        <v>1</v>
      </c>
      <c r="K307" s="120" t="s">
        <v>101</v>
      </c>
      <c r="L307" s="105" t="s">
        <v>93</v>
      </c>
      <c r="M307" s="105" t="s">
        <v>93</v>
      </c>
      <c r="N307" s="117" t="s">
        <v>93</v>
      </c>
      <c r="O307" s="131">
        <v>205</v>
      </c>
      <c r="P307" s="119">
        <f t="shared" ref="P307:P338" si="14">O307/J307</f>
        <v>205</v>
      </c>
      <c r="Q307" s="73">
        <f>O307-15</f>
        <v>190</v>
      </c>
      <c r="R307" s="73">
        <f t="shared" ref="R307:R338" si="15">Q307/J307</f>
        <v>190</v>
      </c>
      <c r="S307" s="73"/>
      <c r="T307" s="120" t="s">
        <v>98</v>
      </c>
      <c r="U307" s="73">
        <v>5</v>
      </c>
      <c r="V307" s="123" t="s">
        <v>99</v>
      </c>
      <c r="W307" s="73">
        <v>10</v>
      </c>
      <c r="X307" s="73" t="s">
        <v>100</v>
      </c>
      <c r="Y307" s="73">
        <v>15</v>
      </c>
      <c r="Z307" s="132"/>
      <c r="AA307" s="132"/>
      <c r="AB307" s="132"/>
      <c r="AC307" s="132"/>
      <c r="AD307" s="132"/>
      <c r="AE307" s="132"/>
    </row>
    <row r="308" spans="1:31" s="121" customFormat="1" ht="15.75" customHeight="1">
      <c r="A308" s="134">
        <v>850029738602</v>
      </c>
      <c r="B308" s="116">
        <v>46113</v>
      </c>
      <c r="C308" s="116">
        <v>46142</v>
      </c>
      <c r="D308" s="129" t="s">
        <v>525</v>
      </c>
      <c r="E308" s="105" t="s">
        <v>221</v>
      </c>
      <c r="F308" s="133" t="s">
        <v>526</v>
      </c>
      <c r="G308" s="133"/>
      <c r="H308" s="130">
        <v>5.5</v>
      </c>
      <c r="I308" s="74" t="s">
        <v>91</v>
      </c>
      <c r="J308" s="74">
        <v>24</v>
      </c>
      <c r="K308" s="117" t="s">
        <v>110</v>
      </c>
      <c r="L308" s="105" t="s">
        <v>93</v>
      </c>
      <c r="M308" s="105" t="s">
        <v>93</v>
      </c>
      <c r="N308" s="117" t="s">
        <v>93</v>
      </c>
      <c r="O308" s="131">
        <v>40</v>
      </c>
      <c r="P308" s="119">
        <f t="shared" si="14"/>
        <v>1.6666666666666667</v>
      </c>
      <c r="Q308" s="73">
        <f>O308-5</f>
        <v>35</v>
      </c>
      <c r="R308" s="73">
        <f t="shared" si="15"/>
        <v>1.4583333333333333</v>
      </c>
      <c r="S308" s="73"/>
      <c r="T308" s="105" t="s">
        <v>111</v>
      </c>
      <c r="U308" s="119">
        <v>2.5</v>
      </c>
      <c r="V308" s="105" t="s">
        <v>94</v>
      </c>
      <c r="W308" s="105" t="s">
        <v>360</v>
      </c>
      <c r="X308" s="105" t="s">
        <v>93</v>
      </c>
      <c r="Y308" s="105" t="s">
        <v>93</v>
      </c>
      <c r="Z308" s="132"/>
      <c r="AA308" s="132"/>
      <c r="AB308" s="132"/>
      <c r="AC308" s="132"/>
      <c r="AD308" s="132"/>
      <c r="AE308" s="132"/>
    </row>
    <row r="309" spans="1:31" s="121" customFormat="1" ht="15.75" customHeight="1">
      <c r="A309" s="134">
        <v>850005118732</v>
      </c>
      <c r="B309" s="116">
        <v>46113</v>
      </c>
      <c r="C309" s="116">
        <v>46142</v>
      </c>
      <c r="D309" s="129" t="s">
        <v>525</v>
      </c>
      <c r="E309" s="105" t="s">
        <v>221</v>
      </c>
      <c r="F309" s="133" t="s">
        <v>526</v>
      </c>
      <c r="G309" s="133"/>
      <c r="H309" s="130">
        <v>5.5</v>
      </c>
      <c r="I309" s="74" t="s">
        <v>91</v>
      </c>
      <c r="J309" s="74">
        <v>24</v>
      </c>
      <c r="K309" s="117" t="s">
        <v>92</v>
      </c>
      <c r="L309" s="105" t="s">
        <v>93</v>
      </c>
      <c r="M309" s="105" t="s">
        <v>93</v>
      </c>
      <c r="N309" s="117" t="s">
        <v>93</v>
      </c>
      <c r="O309" s="131">
        <v>69.25</v>
      </c>
      <c r="P309" s="119">
        <f t="shared" si="14"/>
        <v>2.8854166666666665</v>
      </c>
      <c r="Q309" s="73">
        <f>O309</f>
        <v>69.25</v>
      </c>
      <c r="R309" s="73">
        <f t="shared" si="15"/>
        <v>2.8854166666666665</v>
      </c>
      <c r="S309" s="73"/>
      <c r="T309" s="73" t="s">
        <v>93</v>
      </c>
      <c r="U309" s="73" t="s">
        <v>93</v>
      </c>
      <c r="V309" s="73" t="s">
        <v>93</v>
      </c>
      <c r="W309" s="73" t="s">
        <v>93</v>
      </c>
      <c r="X309" s="73" t="s">
        <v>93</v>
      </c>
      <c r="Y309" s="105" t="s">
        <v>93</v>
      </c>
      <c r="Z309" s="132"/>
      <c r="AA309" s="132"/>
      <c r="AB309" s="132"/>
      <c r="AC309" s="132"/>
      <c r="AD309" s="132"/>
      <c r="AE309" s="132"/>
    </row>
    <row r="310" spans="1:31" s="121" customFormat="1" ht="15.75" customHeight="1">
      <c r="A310" s="134">
        <v>109755308</v>
      </c>
      <c r="B310" s="116">
        <v>46113</v>
      </c>
      <c r="C310" s="116">
        <v>46142</v>
      </c>
      <c r="D310" s="129" t="s">
        <v>268</v>
      </c>
      <c r="E310" s="105" t="s">
        <v>221</v>
      </c>
      <c r="F310" s="121" t="s">
        <v>269</v>
      </c>
      <c r="H310" s="130">
        <v>12</v>
      </c>
      <c r="I310" s="74" t="s">
        <v>96</v>
      </c>
      <c r="J310" s="74">
        <v>1</v>
      </c>
      <c r="K310" s="120" t="s">
        <v>97</v>
      </c>
      <c r="L310" s="117" t="s">
        <v>93</v>
      </c>
      <c r="M310" s="117" t="s">
        <v>93</v>
      </c>
      <c r="N310" s="117" t="s">
        <v>93</v>
      </c>
      <c r="O310" s="131">
        <v>196</v>
      </c>
      <c r="P310" s="124">
        <f t="shared" si="14"/>
        <v>196</v>
      </c>
      <c r="Q310" s="73">
        <f>O310-15</f>
        <v>181</v>
      </c>
      <c r="R310" s="73">
        <f t="shared" si="15"/>
        <v>181</v>
      </c>
      <c r="S310" s="73"/>
      <c r="T310" s="120" t="s">
        <v>98</v>
      </c>
      <c r="U310" s="73">
        <v>5</v>
      </c>
      <c r="V310" s="123" t="s">
        <v>99</v>
      </c>
      <c r="W310" s="73">
        <v>10</v>
      </c>
      <c r="X310" s="73" t="s">
        <v>100</v>
      </c>
      <c r="Y310" s="73">
        <v>15</v>
      </c>
      <c r="Z310" s="132"/>
      <c r="AA310" s="132"/>
      <c r="AB310" s="132"/>
      <c r="AC310" s="132"/>
      <c r="AD310" s="132"/>
      <c r="AE310" s="132"/>
    </row>
    <row r="311" spans="1:31" s="121" customFormat="1" ht="15.75" customHeight="1">
      <c r="A311" s="134">
        <v>109755341</v>
      </c>
      <c r="B311" s="116">
        <v>46113</v>
      </c>
      <c r="C311" s="116">
        <v>46142</v>
      </c>
      <c r="D311" s="129" t="s">
        <v>268</v>
      </c>
      <c r="E311" s="105" t="s">
        <v>221</v>
      </c>
      <c r="F311" s="121" t="s">
        <v>269</v>
      </c>
      <c r="H311" s="130">
        <v>12</v>
      </c>
      <c r="I311" s="135" t="s">
        <v>96</v>
      </c>
      <c r="J311" s="135">
        <v>1</v>
      </c>
      <c r="K311" s="105" t="s">
        <v>223</v>
      </c>
      <c r="L311" s="117" t="s">
        <v>93</v>
      </c>
      <c r="M311" s="117" t="s">
        <v>93</v>
      </c>
      <c r="N311" s="117" t="s">
        <v>93</v>
      </c>
      <c r="O311" s="131">
        <v>295</v>
      </c>
      <c r="P311" s="124">
        <f t="shared" si="14"/>
        <v>295</v>
      </c>
      <c r="Q311" s="73">
        <f>O311-15</f>
        <v>280</v>
      </c>
      <c r="R311" s="73">
        <f t="shared" si="15"/>
        <v>280</v>
      </c>
      <c r="S311" s="73"/>
      <c r="T311" s="120" t="s">
        <v>98</v>
      </c>
      <c r="U311" s="73">
        <v>5</v>
      </c>
      <c r="V311" s="123" t="s">
        <v>99</v>
      </c>
      <c r="W311" s="73">
        <v>10</v>
      </c>
      <c r="X311" s="73" t="s">
        <v>100</v>
      </c>
      <c r="Y311" s="73">
        <v>15</v>
      </c>
      <c r="Z311" s="132"/>
      <c r="AA311" s="132"/>
      <c r="AB311" s="132"/>
      <c r="AC311" s="132"/>
      <c r="AD311" s="132"/>
      <c r="AE311" s="132"/>
    </row>
    <row r="312" spans="1:31" s="121" customFormat="1" ht="15.75" customHeight="1">
      <c r="A312" s="134">
        <v>850005118497</v>
      </c>
      <c r="B312" s="116">
        <v>46113</v>
      </c>
      <c r="C312" s="116">
        <v>46142</v>
      </c>
      <c r="D312" s="129" t="s">
        <v>268</v>
      </c>
      <c r="E312" s="105" t="s">
        <v>221</v>
      </c>
      <c r="F312" s="121" t="s">
        <v>269</v>
      </c>
      <c r="H312" s="130">
        <v>12</v>
      </c>
      <c r="I312" s="74" t="s">
        <v>91</v>
      </c>
      <c r="J312" s="74">
        <v>24</v>
      </c>
      <c r="K312" s="117" t="s">
        <v>110</v>
      </c>
      <c r="L312" s="117" t="s">
        <v>93</v>
      </c>
      <c r="M312" s="117" t="s">
        <v>93</v>
      </c>
      <c r="N312" s="117" t="s">
        <v>93</v>
      </c>
      <c r="O312" s="131">
        <v>106</v>
      </c>
      <c r="P312" s="124">
        <f t="shared" si="14"/>
        <v>4.416666666666667</v>
      </c>
      <c r="Q312" s="73">
        <f>O312</f>
        <v>106</v>
      </c>
      <c r="R312" s="73">
        <f t="shared" si="15"/>
        <v>4.416666666666667</v>
      </c>
      <c r="S312" s="73"/>
      <c r="T312" s="73" t="s">
        <v>93</v>
      </c>
      <c r="U312" s="73" t="s">
        <v>93</v>
      </c>
      <c r="V312" s="73" t="s">
        <v>93</v>
      </c>
      <c r="W312" s="73" t="s">
        <v>93</v>
      </c>
      <c r="X312" s="73" t="s">
        <v>93</v>
      </c>
      <c r="Y312" s="73" t="s">
        <v>93</v>
      </c>
      <c r="Z312" s="132"/>
      <c r="AA312" s="132"/>
      <c r="AB312" s="132"/>
      <c r="AC312" s="132"/>
      <c r="AD312" s="132"/>
      <c r="AE312" s="132"/>
    </row>
    <row r="313" spans="1:31" s="121" customFormat="1" ht="15.75" customHeight="1">
      <c r="A313" s="134">
        <v>111813126</v>
      </c>
      <c r="B313" s="116">
        <v>46113</v>
      </c>
      <c r="C313" s="116">
        <v>46142</v>
      </c>
      <c r="D313" s="129" t="s">
        <v>346</v>
      </c>
      <c r="E313" s="105" t="s">
        <v>221</v>
      </c>
      <c r="F313" s="133" t="s">
        <v>347</v>
      </c>
      <c r="G313" s="133"/>
      <c r="H313" s="130">
        <v>5</v>
      </c>
      <c r="I313" s="74" t="s">
        <v>96</v>
      </c>
      <c r="J313" s="74">
        <v>1</v>
      </c>
      <c r="K313" s="120" t="s">
        <v>97</v>
      </c>
      <c r="L313" s="117" t="s">
        <v>93</v>
      </c>
      <c r="M313" s="117" t="s">
        <v>93</v>
      </c>
      <c r="N313" s="117" t="s">
        <v>93</v>
      </c>
      <c r="O313" s="131">
        <v>98</v>
      </c>
      <c r="P313" s="124">
        <f t="shared" si="14"/>
        <v>98</v>
      </c>
      <c r="Q313" s="73">
        <f>O313-15</f>
        <v>83</v>
      </c>
      <c r="R313" s="73">
        <f t="shared" si="15"/>
        <v>83</v>
      </c>
      <c r="S313" s="73"/>
      <c r="T313" s="120" t="s">
        <v>98</v>
      </c>
      <c r="U313" s="73">
        <v>10</v>
      </c>
      <c r="V313" s="123" t="s">
        <v>348</v>
      </c>
      <c r="W313" s="73">
        <v>15</v>
      </c>
      <c r="X313" s="73" t="s">
        <v>93</v>
      </c>
      <c r="Y313" s="73" t="s">
        <v>93</v>
      </c>
      <c r="Z313" s="132"/>
      <c r="AA313" s="132"/>
      <c r="AB313" s="132"/>
      <c r="AC313" s="132"/>
      <c r="AD313" s="132"/>
      <c r="AE313" s="132"/>
    </row>
    <row r="314" spans="1:31" s="121" customFormat="1" ht="15.75" customHeight="1">
      <c r="A314" s="134">
        <v>111813559</v>
      </c>
      <c r="B314" s="116">
        <v>46113</v>
      </c>
      <c r="C314" s="116">
        <v>46142</v>
      </c>
      <c r="D314" s="129" t="s">
        <v>346</v>
      </c>
      <c r="E314" s="105" t="s">
        <v>221</v>
      </c>
      <c r="F314" s="133" t="s">
        <v>347</v>
      </c>
      <c r="G314" s="133"/>
      <c r="H314" s="130">
        <v>5</v>
      </c>
      <c r="I314" s="74" t="s">
        <v>96</v>
      </c>
      <c r="J314" s="74">
        <v>1</v>
      </c>
      <c r="K314" s="120" t="s">
        <v>101</v>
      </c>
      <c r="L314" s="117" t="s">
        <v>93</v>
      </c>
      <c r="M314" s="117" t="s">
        <v>93</v>
      </c>
      <c r="N314" s="117" t="s">
        <v>93</v>
      </c>
      <c r="O314" s="131">
        <v>198</v>
      </c>
      <c r="P314" s="124">
        <f t="shared" si="14"/>
        <v>198</v>
      </c>
      <c r="Q314" s="73">
        <f>O314-20</f>
        <v>178</v>
      </c>
      <c r="R314" s="73">
        <f t="shared" si="15"/>
        <v>178</v>
      </c>
      <c r="S314" s="73"/>
      <c r="T314" s="120" t="s">
        <v>349</v>
      </c>
      <c r="U314" s="73">
        <v>15</v>
      </c>
      <c r="V314" s="123" t="s">
        <v>98</v>
      </c>
      <c r="W314" s="73">
        <v>20</v>
      </c>
      <c r="X314" s="73" t="s">
        <v>93</v>
      </c>
      <c r="Y314" s="73" t="s">
        <v>93</v>
      </c>
      <c r="Z314" s="132"/>
      <c r="AA314" s="132"/>
      <c r="AB314" s="132"/>
      <c r="AC314" s="132"/>
      <c r="AD314" s="132"/>
      <c r="AE314" s="132"/>
    </row>
    <row r="315" spans="1:31" s="121" customFormat="1" ht="15.75" customHeight="1">
      <c r="A315" s="134">
        <v>850029738213</v>
      </c>
      <c r="B315" s="116">
        <v>46113</v>
      </c>
      <c r="C315" s="116">
        <v>46142</v>
      </c>
      <c r="D315" s="129" t="s">
        <v>346</v>
      </c>
      <c r="E315" s="105" t="s">
        <v>221</v>
      </c>
      <c r="F315" s="133" t="s">
        <v>347</v>
      </c>
      <c r="G315" s="133"/>
      <c r="H315" s="130">
        <v>5</v>
      </c>
      <c r="I315" s="74" t="s">
        <v>91</v>
      </c>
      <c r="J315" s="74">
        <v>24</v>
      </c>
      <c r="K315" s="117" t="s">
        <v>92</v>
      </c>
      <c r="L315" s="117" t="s">
        <v>93</v>
      </c>
      <c r="M315" s="117" t="s">
        <v>93</v>
      </c>
      <c r="N315" s="117" t="s">
        <v>93</v>
      </c>
      <c r="O315" s="131">
        <v>64.5</v>
      </c>
      <c r="P315" s="124">
        <f t="shared" si="14"/>
        <v>2.6875</v>
      </c>
      <c r="Q315" s="73">
        <f>O315-10</f>
        <v>54.5</v>
      </c>
      <c r="R315" s="73">
        <f t="shared" si="15"/>
        <v>2.2708333333333335</v>
      </c>
      <c r="S315" s="73"/>
      <c r="T315" s="120" t="s">
        <v>111</v>
      </c>
      <c r="U315" s="73">
        <v>2.5</v>
      </c>
      <c r="V315" s="73" t="s">
        <v>94</v>
      </c>
      <c r="W315" s="73">
        <v>5</v>
      </c>
      <c r="X315" s="73" t="s">
        <v>95</v>
      </c>
      <c r="Y315" s="73">
        <v>10</v>
      </c>
      <c r="Z315" s="132"/>
      <c r="AA315" s="132"/>
      <c r="AB315" s="132"/>
      <c r="AC315" s="132"/>
      <c r="AD315" s="132"/>
      <c r="AE315" s="132"/>
    </row>
    <row r="316" spans="1:31" s="121" customFormat="1" ht="15.75" customHeight="1">
      <c r="A316" s="134">
        <v>83439610</v>
      </c>
      <c r="B316" s="116">
        <v>46113</v>
      </c>
      <c r="C316" s="116">
        <v>46142</v>
      </c>
      <c r="D316" s="129" t="s">
        <v>270</v>
      </c>
      <c r="E316" s="105" t="s">
        <v>221</v>
      </c>
      <c r="F316" s="121" t="s">
        <v>271</v>
      </c>
      <c r="H316" s="130">
        <v>4.2</v>
      </c>
      <c r="I316" s="74" t="s">
        <v>96</v>
      </c>
      <c r="J316" s="74">
        <v>1</v>
      </c>
      <c r="K316" s="120" t="s">
        <v>101</v>
      </c>
      <c r="L316" s="117" t="s">
        <v>93</v>
      </c>
      <c r="M316" s="117" t="s">
        <v>93</v>
      </c>
      <c r="N316" s="117" t="s">
        <v>93</v>
      </c>
      <c r="O316" s="131">
        <v>195</v>
      </c>
      <c r="P316" s="124">
        <f t="shared" si="14"/>
        <v>195</v>
      </c>
      <c r="Q316" s="73">
        <f>O316-15</f>
        <v>180</v>
      </c>
      <c r="R316" s="73">
        <f t="shared" si="15"/>
        <v>180</v>
      </c>
      <c r="S316" s="73"/>
      <c r="T316" s="120" t="s">
        <v>98</v>
      </c>
      <c r="U316" s="73">
        <v>5</v>
      </c>
      <c r="V316" s="123" t="s">
        <v>99</v>
      </c>
      <c r="W316" s="73">
        <v>10</v>
      </c>
      <c r="X316" s="73" t="s">
        <v>100</v>
      </c>
      <c r="Y316" s="73">
        <v>15</v>
      </c>
      <c r="Z316" s="132"/>
      <c r="AA316" s="132"/>
      <c r="AB316" s="132"/>
      <c r="AC316" s="132"/>
      <c r="AD316" s="132"/>
      <c r="AE316" s="132"/>
    </row>
    <row r="317" spans="1:31" s="121" customFormat="1" ht="15.75" customHeight="1">
      <c r="A317" s="134">
        <v>83439608</v>
      </c>
      <c r="B317" s="116">
        <v>46113</v>
      </c>
      <c r="C317" s="116">
        <v>46142</v>
      </c>
      <c r="D317" s="129" t="s">
        <v>270</v>
      </c>
      <c r="E317" s="105" t="s">
        <v>221</v>
      </c>
      <c r="F317" s="121" t="s">
        <v>271</v>
      </c>
      <c r="H317" s="130">
        <v>4.2</v>
      </c>
      <c r="I317" s="74" t="s">
        <v>96</v>
      </c>
      <c r="J317" s="74">
        <v>1</v>
      </c>
      <c r="K317" s="120" t="s">
        <v>97</v>
      </c>
      <c r="L317" s="117" t="s">
        <v>93</v>
      </c>
      <c r="M317" s="117" t="s">
        <v>93</v>
      </c>
      <c r="N317" s="117" t="s">
        <v>93</v>
      </c>
      <c r="O317" s="131">
        <v>96</v>
      </c>
      <c r="P317" s="124">
        <f t="shared" si="14"/>
        <v>96</v>
      </c>
      <c r="Q317" s="73">
        <f>O317-15</f>
        <v>81</v>
      </c>
      <c r="R317" s="73">
        <f t="shared" si="15"/>
        <v>81</v>
      </c>
      <c r="S317" s="73"/>
      <c r="T317" s="120" t="s">
        <v>98</v>
      </c>
      <c r="U317" s="73">
        <v>5</v>
      </c>
      <c r="V317" s="123" t="s">
        <v>99</v>
      </c>
      <c r="W317" s="73">
        <v>10</v>
      </c>
      <c r="X317" s="73" t="s">
        <v>100</v>
      </c>
      <c r="Y317" s="73">
        <v>15</v>
      </c>
      <c r="Z317" s="132"/>
      <c r="AA317" s="132"/>
      <c r="AB317" s="132"/>
      <c r="AC317" s="132"/>
      <c r="AD317" s="132"/>
      <c r="AE317" s="132"/>
    </row>
    <row r="318" spans="1:31" s="121" customFormat="1" ht="15.75" customHeight="1">
      <c r="A318" s="128">
        <v>850005118657</v>
      </c>
      <c r="B318" s="116">
        <v>46113</v>
      </c>
      <c r="C318" s="116">
        <v>46142</v>
      </c>
      <c r="D318" s="129" t="s">
        <v>270</v>
      </c>
      <c r="E318" s="105" t="s">
        <v>221</v>
      </c>
      <c r="F318" s="121" t="s">
        <v>271</v>
      </c>
      <c r="H318" s="130">
        <v>4.2</v>
      </c>
      <c r="I318" s="74" t="s">
        <v>91</v>
      </c>
      <c r="J318" s="74">
        <v>24</v>
      </c>
      <c r="K318" s="117" t="s">
        <v>92</v>
      </c>
      <c r="L318" s="117" t="s">
        <v>93</v>
      </c>
      <c r="M318" s="117" t="s">
        <v>93</v>
      </c>
      <c r="N318" s="117" t="s">
        <v>93</v>
      </c>
      <c r="O318" s="131">
        <v>65</v>
      </c>
      <c r="P318" s="124">
        <f t="shared" si="14"/>
        <v>2.7083333333333335</v>
      </c>
      <c r="Q318" s="73">
        <f>O318</f>
        <v>65</v>
      </c>
      <c r="R318" s="73">
        <f t="shared" si="15"/>
        <v>2.7083333333333335</v>
      </c>
      <c r="S318" s="73"/>
      <c r="T318" s="73" t="s">
        <v>93</v>
      </c>
      <c r="U318" s="73" t="s">
        <v>93</v>
      </c>
      <c r="V318" s="73" t="s">
        <v>93</v>
      </c>
      <c r="W318" s="73" t="s">
        <v>93</v>
      </c>
      <c r="X318" s="73" t="s">
        <v>93</v>
      </c>
      <c r="Y318" s="73" t="s">
        <v>93</v>
      </c>
      <c r="Z318" s="132"/>
      <c r="AA318" s="132"/>
      <c r="AB318" s="132"/>
      <c r="AC318" s="132"/>
      <c r="AD318" s="132"/>
      <c r="AE318" s="132"/>
    </row>
    <row r="319" spans="1:31" s="121" customFormat="1" ht="15.75" customHeight="1">
      <c r="A319" s="141" t="s">
        <v>329</v>
      </c>
      <c r="B319" s="116">
        <v>46113</v>
      </c>
      <c r="C319" s="116">
        <v>46142</v>
      </c>
      <c r="D319" s="142">
        <v>595628</v>
      </c>
      <c r="E319" s="121" t="s">
        <v>221</v>
      </c>
      <c r="F319" s="121" t="s">
        <v>271</v>
      </c>
      <c r="H319" s="121">
        <v>4.2</v>
      </c>
      <c r="I319" s="74" t="s">
        <v>96</v>
      </c>
      <c r="J319" s="74">
        <v>1</v>
      </c>
      <c r="K319" s="120" t="s">
        <v>97</v>
      </c>
      <c r="L319" s="117" t="s">
        <v>93</v>
      </c>
      <c r="M319" s="117" t="s">
        <v>93</v>
      </c>
      <c r="N319" s="117" t="s">
        <v>93</v>
      </c>
      <c r="O319" s="143">
        <v>96</v>
      </c>
      <c r="P319" s="124">
        <f t="shared" si="14"/>
        <v>96</v>
      </c>
      <c r="Q319" s="73">
        <f>O319-15</f>
        <v>81</v>
      </c>
      <c r="R319" s="73">
        <f t="shared" si="15"/>
        <v>81</v>
      </c>
      <c r="S319" s="73"/>
      <c r="T319" s="120" t="s">
        <v>98</v>
      </c>
      <c r="U319" s="73">
        <v>5</v>
      </c>
      <c r="V319" s="123" t="s">
        <v>99</v>
      </c>
      <c r="W319" s="73">
        <v>10</v>
      </c>
      <c r="X319" s="73" t="s">
        <v>100</v>
      </c>
      <c r="Y319" s="73">
        <v>15</v>
      </c>
      <c r="Z319" s="132"/>
      <c r="AA319" s="132"/>
      <c r="AB319" s="132"/>
      <c r="AC319" s="132"/>
      <c r="AD319" s="132"/>
      <c r="AE319" s="132"/>
    </row>
    <row r="320" spans="1:31" s="121" customFormat="1" ht="15.75" customHeight="1">
      <c r="A320" s="141" t="s">
        <v>330</v>
      </c>
      <c r="B320" s="116">
        <v>46113</v>
      </c>
      <c r="C320" s="116">
        <v>46142</v>
      </c>
      <c r="D320" s="142">
        <v>595628</v>
      </c>
      <c r="E320" s="121" t="s">
        <v>221</v>
      </c>
      <c r="F320" s="121" t="s">
        <v>271</v>
      </c>
      <c r="H320" s="121">
        <v>4.2</v>
      </c>
      <c r="I320" s="74" t="s">
        <v>96</v>
      </c>
      <c r="J320" s="74">
        <v>1</v>
      </c>
      <c r="K320" s="120" t="s">
        <v>101</v>
      </c>
      <c r="L320" s="117" t="s">
        <v>93</v>
      </c>
      <c r="M320" s="117" t="s">
        <v>93</v>
      </c>
      <c r="N320" s="117" t="s">
        <v>93</v>
      </c>
      <c r="O320" s="143">
        <v>195</v>
      </c>
      <c r="P320" s="124">
        <f t="shared" si="14"/>
        <v>195</v>
      </c>
      <c r="Q320" s="73">
        <f>O320-15</f>
        <v>180</v>
      </c>
      <c r="R320" s="73">
        <f t="shared" si="15"/>
        <v>180</v>
      </c>
      <c r="S320" s="73"/>
      <c r="T320" s="120" t="s">
        <v>98</v>
      </c>
      <c r="U320" s="73">
        <v>5</v>
      </c>
      <c r="V320" s="123" t="s">
        <v>99</v>
      </c>
      <c r="W320" s="73">
        <v>10</v>
      </c>
      <c r="X320" s="73" t="s">
        <v>100</v>
      </c>
      <c r="Y320" s="73">
        <v>15</v>
      </c>
      <c r="Z320" s="132"/>
      <c r="AA320" s="132"/>
      <c r="AB320" s="132"/>
      <c r="AC320" s="132"/>
      <c r="AD320" s="132"/>
      <c r="AE320" s="132"/>
    </row>
    <row r="321" spans="1:31" s="121" customFormat="1" ht="15.75" customHeight="1">
      <c r="A321" s="141" t="s">
        <v>331</v>
      </c>
      <c r="B321" s="116">
        <v>46113</v>
      </c>
      <c r="C321" s="116">
        <v>46142</v>
      </c>
      <c r="D321" s="142">
        <v>595628</v>
      </c>
      <c r="E321" s="121" t="s">
        <v>221</v>
      </c>
      <c r="F321" s="121" t="s">
        <v>271</v>
      </c>
      <c r="H321" s="121">
        <v>4.2</v>
      </c>
      <c r="I321" s="74" t="s">
        <v>91</v>
      </c>
      <c r="J321" s="74">
        <v>24</v>
      </c>
      <c r="K321" s="117" t="s">
        <v>92</v>
      </c>
      <c r="L321" s="117" t="s">
        <v>93</v>
      </c>
      <c r="M321" s="117" t="s">
        <v>93</v>
      </c>
      <c r="N321" s="117" t="s">
        <v>93</v>
      </c>
      <c r="O321" s="143">
        <v>65</v>
      </c>
      <c r="P321" s="124">
        <f t="shared" si="14"/>
        <v>2.7083333333333335</v>
      </c>
      <c r="Q321" s="73">
        <f>O321</f>
        <v>65</v>
      </c>
      <c r="R321" s="73">
        <f t="shared" si="15"/>
        <v>2.7083333333333335</v>
      </c>
      <c r="S321" s="73"/>
      <c r="T321" s="73" t="s">
        <v>93</v>
      </c>
      <c r="U321" s="73" t="s">
        <v>93</v>
      </c>
      <c r="V321" s="73" t="s">
        <v>93</v>
      </c>
      <c r="W321" s="73" t="s">
        <v>93</v>
      </c>
      <c r="X321" s="73" t="s">
        <v>93</v>
      </c>
      <c r="Y321" s="73" t="s">
        <v>93</v>
      </c>
      <c r="Z321" s="132"/>
      <c r="AA321" s="132"/>
      <c r="AB321" s="132"/>
      <c r="AC321" s="132"/>
      <c r="AD321" s="132"/>
      <c r="AE321" s="132"/>
    </row>
    <row r="322" spans="1:31" s="121" customFormat="1" ht="15.75" customHeight="1">
      <c r="A322" s="128">
        <v>111866340</v>
      </c>
      <c r="B322" s="116">
        <v>46113</v>
      </c>
      <c r="C322" s="116">
        <v>46142</v>
      </c>
      <c r="D322" s="129" t="s">
        <v>350</v>
      </c>
      <c r="E322" s="103" t="s">
        <v>221</v>
      </c>
      <c r="F322" s="133" t="s">
        <v>351</v>
      </c>
      <c r="G322" s="133"/>
      <c r="H322" s="130">
        <v>7.4</v>
      </c>
      <c r="I322" s="74" t="s">
        <v>96</v>
      </c>
      <c r="J322" s="74">
        <v>1</v>
      </c>
      <c r="K322" s="120" t="s">
        <v>97</v>
      </c>
      <c r="L322" s="117" t="s">
        <v>93</v>
      </c>
      <c r="M322" s="117" t="s">
        <v>93</v>
      </c>
      <c r="N322" s="117" t="s">
        <v>93</v>
      </c>
      <c r="O322" s="131">
        <v>136</v>
      </c>
      <c r="P322" s="124">
        <f t="shared" si="14"/>
        <v>136</v>
      </c>
      <c r="Q322" s="73">
        <f>O322-15</f>
        <v>121</v>
      </c>
      <c r="R322" s="73">
        <f t="shared" si="15"/>
        <v>121</v>
      </c>
      <c r="S322" s="73"/>
      <c r="T322" s="120" t="s">
        <v>98</v>
      </c>
      <c r="U322" s="73">
        <v>5</v>
      </c>
      <c r="V322" s="123" t="s">
        <v>99</v>
      </c>
      <c r="W322" s="73">
        <v>10</v>
      </c>
      <c r="X322" s="73" t="s">
        <v>100</v>
      </c>
      <c r="Y322" s="73">
        <v>15</v>
      </c>
      <c r="Z322" s="132"/>
      <c r="AA322" s="132"/>
      <c r="AB322" s="132"/>
      <c r="AC322" s="132"/>
      <c r="AD322" s="132"/>
      <c r="AE322" s="132"/>
    </row>
    <row r="323" spans="1:31" s="121" customFormat="1" ht="15.75" customHeight="1">
      <c r="A323" s="128">
        <v>111866360</v>
      </c>
      <c r="B323" s="116">
        <v>46113</v>
      </c>
      <c r="C323" s="116">
        <v>46142</v>
      </c>
      <c r="D323" s="129" t="s">
        <v>350</v>
      </c>
      <c r="E323" s="103" t="s">
        <v>221</v>
      </c>
      <c r="F323" s="133" t="s">
        <v>351</v>
      </c>
      <c r="G323" s="133"/>
      <c r="H323" s="130">
        <v>7.4</v>
      </c>
      <c r="I323" s="135" t="s">
        <v>96</v>
      </c>
      <c r="J323" s="135">
        <v>1</v>
      </c>
      <c r="K323" s="105" t="s">
        <v>223</v>
      </c>
      <c r="L323" s="117" t="s">
        <v>93</v>
      </c>
      <c r="M323" s="117" t="s">
        <v>93</v>
      </c>
      <c r="N323" s="117" t="s">
        <v>93</v>
      </c>
      <c r="O323" s="131">
        <v>235</v>
      </c>
      <c r="P323" s="124">
        <f t="shared" si="14"/>
        <v>235</v>
      </c>
      <c r="Q323" s="73">
        <f>O323-15</f>
        <v>220</v>
      </c>
      <c r="R323" s="73">
        <f t="shared" si="15"/>
        <v>220</v>
      </c>
      <c r="S323" s="73"/>
      <c r="T323" s="120" t="s">
        <v>98</v>
      </c>
      <c r="U323" s="73">
        <v>5</v>
      </c>
      <c r="V323" s="123" t="s">
        <v>99</v>
      </c>
      <c r="W323" s="73">
        <v>10</v>
      </c>
      <c r="X323" s="73" t="s">
        <v>100</v>
      </c>
      <c r="Y323" s="73">
        <v>15</v>
      </c>
      <c r="Z323" s="132"/>
      <c r="AA323" s="132"/>
      <c r="AB323" s="132"/>
      <c r="AC323" s="132"/>
      <c r="AD323" s="132"/>
      <c r="AE323" s="132"/>
    </row>
    <row r="324" spans="1:31" s="121" customFormat="1" ht="15.75" customHeight="1">
      <c r="A324" s="128">
        <v>850029738589</v>
      </c>
      <c r="B324" s="116">
        <v>46113</v>
      </c>
      <c r="C324" s="116">
        <v>46142</v>
      </c>
      <c r="D324" s="129" t="s">
        <v>350</v>
      </c>
      <c r="E324" s="103" t="s">
        <v>221</v>
      </c>
      <c r="F324" s="133" t="s">
        <v>351</v>
      </c>
      <c r="G324" s="133"/>
      <c r="H324" s="130">
        <v>7.4</v>
      </c>
      <c r="I324" s="74" t="s">
        <v>91</v>
      </c>
      <c r="J324" s="74">
        <v>24</v>
      </c>
      <c r="K324" s="117" t="s">
        <v>92</v>
      </c>
      <c r="L324" s="117" t="s">
        <v>93</v>
      </c>
      <c r="M324" s="117" t="s">
        <v>93</v>
      </c>
      <c r="N324" s="117" t="s">
        <v>93</v>
      </c>
      <c r="O324" s="119">
        <v>83</v>
      </c>
      <c r="P324" s="124">
        <f t="shared" si="14"/>
        <v>3.4583333333333335</v>
      </c>
      <c r="Q324" s="73">
        <f>O324</f>
        <v>83</v>
      </c>
      <c r="R324" s="73">
        <f t="shared" si="15"/>
        <v>3.4583333333333335</v>
      </c>
      <c r="S324" s="73"/>
      <c r="T324" s="73" t="s">
        <v>93</v>
      </c>
      <c r="U324" s="73" t="s">
        <v>93</v>
      </c>
      <c r="V324" s="73" t="s">
        <v>93</v>
      </c>
      <c r="W324" s="73" t="s">
        <v>93</v>
      </c>
      <c r="X324" s="73" t="s">
        <v>93</v>
      </c>
      <c r="Y324" s="73" t="s">
        <v>93</v>
      </c>
      <c r="Z324" s="132"/>
      <c r="AA324" s="132"/>
      <c r="AB324" s="132"/>
      <c r="AC324" s="132"/>
      <c r="AD324" s="132"/>
      <c r="AE324" s="132"/>
    </row>
    <row r="325" spans="1:31" s="121" customFormat="1" ht="15.75" customHeight="1">
      <c r="A325" s="134">
        <v>126593861</v>
      </c>
      <c r="B325" s="116">
        <v>46113</v>
      </c>
      <c r="C325" s="116">
        <v>46142</v>
      </c>
      <c r="D325" s="129" t="s">
        <v>916</v>
      </c>
      <c r="E325" s="103" t="s">
        <v>221</v>
      </c>
      <c r="F325" s="105" t="s">
        <v>923</v>
      </c>
      <c r="G325" s="137"/>
      <c r="H325" s="138">
        <v>8</v>
      </c>
      <c r="I325" s="105" t="s">
        <v>889</v>
      </c>
      <c r="J325" s="140">
        <v>1</v>
      </c>
      <c r="K325" s="120" t="s">
        <v>97</v>
      </c>
      <c r="L325" s="137"/>
      <c r="M325" s="137"/>
      <c r="N325" s="117" t="s">
        <v>93</v>
      </c>
      <c r="O325" s="73">
        <v>146</v>
      </c>
      <c r="P325" s="119">
        <f t="shared" si="14"/>
        <v>146</v>
      </c>
      <c r="Q325" s="73">
        <f>O325-15</f>
        <v>131</v>
      </c>
      <c r="R325" s="73">
        <f t="shared" si="15"/>
        <v>131</v>
      </c>
      <c r="S325" s="73"/>
      <c r="T325" s="120" t="s">
        <v>98</v>
      </c>
      <c r="U325" s="73">
        <v>5</v>
      </c>
      <c r="V325" s="123" t="s">
        <v>99</v>
      </c>
      <c r="W325" s="73">
        <v>10</v>
      </c>
      <c r="X325" s="73" t="s">
        <v>100</v>
      </c>
      <c r="Y325" s="73">
        <v>15</v>
      </c>
      <c r="Z325" s="103"/>
      <c r="AA325" s="104"/>
    </row>
    <row r="326" spans="1:31" s="121" customFormat="1" ht="15.75" customHeight="1">
      <c r="A326" s="134">
        <v>126593940</v>
      </c>
      <c r="B326" s="116">
        <v>46113</v>
      </c>
      <c r="C326" s="116">
        <v>46142</v>
      </c>
      <c r="D326" s="129" t="s">
        <v>916</v>
      </c>
      <c r="E326" s="103" t="s">
        <v>221</v>
      </c>
      <c r="F326" s="105" t="s">
        <v>923</v>
      </c>
      <c r="G326" s="137"/>
      <c r="H326" s="138">
        <v>8</v>
      </c>
      <c r="I326" s="105" t="s">
        <v>889</v>
      </c>
      <c r="J326" s="140">
        <v>1</v>
      </c>
      <c r="K326" s="120" t="s">
        <v>101</v>
      </c>
      <c r="L326" s="137"/>
      <c r="M326" s="137"/>
      <c r="N326" s="117" t="s">
        <v>93</v>
      </c>
      <c r="O326" s="73">
        <v>245</v>
      </c>
      <c r="P326" s="119">
        <f t="shared" si="14"/>
        <v>245</v>
      </c>
      <c r="Q326" s="73">
        <f>O326-15</f>
        <v>230</v>
      </c>
      <c r="R326" s="73">
        <f t="shared" si="15"/>
        <v>230</v>
      </c>
      <c r="S326" s="73"/>
      <c r="T326" s="120" t="s">
        <v>98</v>
      </c>
      <c r="U326" s="73">
        <v>5</v>
      </c>
      <c r="V326" s="123" t="s">
        <v>99</v>
      </c>
      <c r="W326" s="73">
        <v>10</v>
      </c>
      <c r="X326" s="73" t="s">
        <v>100</v>
      </c>
      <c r="Y326" s="73">
        <v>15</v>
      </c>
      <c r="Z326" s="103"/>
      <c r="AA326" s="104"/>
    </row>
    <row r="327" spans="1:31" s="121" customFormat="1" ht="15.75" customHeight="1">
      <c r="A327" s="134">
        <v>850005118701</v>
      </c>
      <c r="B327" s="116">
        <v>46113</v>
      </c>
      <c r="C327" s="116">
        <v>46142</v>
      </c>
      <c r="D327" s="129" t="s">
        <v>916</v>
      </c>
      <c r="E327" s="103" t="s">
        <v>221</v>
      </c>
      <c r="F327" s="105" t="s">
        <v>923</v>
      </c>
      <c r="G327" s="137"/>
      <c r="H327" s="138">
        <v>8</v>
      </c>
      <c r="I327" s="105" t="s">
        <v>890</v>
      </c>
      <c r="J327" s="140">
        <v>24</v>
      </c>
      <c r="K327" s="120" t="s">
        <v>92</v>
      </c>
      <c r="L327" s="137"/>
      <c r="M327" s="137"/>
      <c r="N327" s="117" t="s">
        <v>93</v>
      </c>
      <c r="O327" s="73">
        <v>92</v>
      </c>
      <c r="P327" s="73">
        <v>15.33</v>
      </c>
      <c r="Q327" s="73">
        <v>92</v>
      </c>
      <c r="R327" s="73">
        <v>15.33</v>
      </c>
      <c r="S327" s="73">
        <v>0</v>
      </c>
      <c r="T327" s="105" t="s">
        <v>901</v>
      </c>
      <c r="U327" s="138">
        <v>0</v>
      </c>
      <c r="V327" s="105"/>
      <c r="W327" s="104"/>
      <c r="X327" s="105"/>
      <c r="Y327" s="104"/>
      <c r="Z327" s="103"/>
      <c r="AA327" s="104"/>
    </row>
    <row r="328" spans="1:31" s="121" customFormat="1" ht="15.75" customHeight="1">
      <c r="A328" s="128">
        <v>120083979</v>
      </c>
      <c r="B328" s="116">
        <v>46113</v>
      </c>
      <c r="C328" s="116">
        <v>46142</v>
      </c>
      <c r="D328" s="129" t="s">
        <v>527</v>
      </c>
      <c r="E328" s="103" t="s">
        <v>221</v>
      </c>
      <c r="F328" s="133" t="s">
        <v>528</v>
      </c>
      <c r="G328" s="133"/>
      <c r="H328" s="130">
        <v>6.5</v>
      </c>
      <c r="I328" s="74" t="s">
        <v>96</v>
      </c>
      <c r="J328" s="74">
        <v>1</v>
      </c>
      <c r="K328" s="120" t="s">
        <v>97</v>
      </c>
      <c r="L328" s="105" t="s">
        <v>93</v>
      </c>
      <c r="M328" s="105" t="s">
        <v>93</v>
      </c>
      <c r="N328" s="117" t="s">
        <v>93</v>
      </c>
      <c r="O328" s="131">
        <v>136</v>
      </c>
      <c r="P328" s="119">
        <f t="shared" ref="P328:P352" si="16">O328/J328</f>
        <v>136</v>
      </c>
      <c r="Q328" s="73">
        <f>O328-15</f>
        <v>121</v>
      </c>
      <c r="R328" s="73">
        <f t="shared" ref="R328:R352" si="17">Q328/J328</f>
        <v>121</v>
      </c>
      <c r="S328" s="73"/>
      <c r="T328" s="120" t="s">
        <v>98</v>
      </c>
      <c r="U328" s="73">
        <v>5</v>
      </c>
      <c r="V328" s="123" t="s">
        <v>99</v>
      </c>
      <c r="W328" s="73">
        <v>10</v>
      </c>
      <c r="X328" s="73" t="s">
        <v>100</v>
      </c>
      <c r="Y328" s="73">
        <v>15</v>
      </c>
      <c r="Z328" s="132"/>
      <c r="AA328" s="132"/>
      <c r="AB328" s="132"/>
      <c r="AC328" s="132"/>
      <c r="AD328" s="132"/>
      <c r="AE328" s="132"/>
    </row>
    <row r="329" spans="1:31" s="121" customFormat="1" ht="15.75" customHeight="1">
      <c r="A329" s="128">
        <v>120083985</v>
      </c>
      <c r="B329" s="116">
        <v>46113</v>
      </c>
      <c r="C329" s="116">
        <v>46142</v>
      </c>
      <c r="D329" s="129" t="s">
        <v>527</v>
      </c>
      <c r="E329" s="103" t="s">
        <v>221</v>
      </c>
      <c r="F329" s="133" t="s">
        <v>528</v>
      </c>
      <c r="G329" s="133"/>
      <c r="H329" s="130">
        <v>6.5</v>
      </c>
      <c r="I329" s="135" t="s">
        <v>96</v>
      </c>
      <c r="J329" s="135">
        <v>1</v>
      </c>
      <c r="K329" s="105" t="s">
        <v>223</v>
      </c>
      <c r="L329" s="105" t="s">
        <v>93</v>
      </c>
      <c r="M329" s="105" t="s">
        <v>93</v>
      </c>
      <c r="N329" s="117" t="s">
        <v>93</v>
      </c>
      <c r="O329" s="131">
        <v>235</v>
      </c>
      <c r="P329" s="119">
        <f t="shared" si="16"/>
        <v>235</v>
      </c>
      <c r="Q329" s="73">
        <f>O329-15</f>
        <v>220</v>
      </c>
      <c r="R329" s="73">
        <f t="shared" si="17"/>
        <v>220</v>
      </c>
      <c r="S329" s="73"/>
      <c r="T329" s="120" t="s">
        <v>98</v>
      </c>
      <c r="U329" s="73">
        <v>5</v>
      </c>
      <c r="V329" s="123" t="s">
        <v>99</v>
      </c>
      <c r="W329" s="73">
        <v>10</v>
      </c>
      <c r="X329" s="73" t="s">
        <v>100</v>
      </c>
      <c r="Y329" s="73">
        <v>15</v>
      </c>
      <c r="Z329" s="132"/>
      <c r="AA329" s="132"/>
      <c r="AB329" s="132"/>
      <c r="AC329" s="132"/>
      <c r="AD329" s="132"/>
      <c r="AE329" s="132"/>
    </row>
    <row r="330" spans="1:31" s="121" customFormat="1" ht="15.75" customHeight="1">
      <c r="A330" s="128">
        <v>850005118046</v>
      </c>
      <c r="B330" s="116">
        <v>46113</v>
      </c>
      <c r="C330" s="116">
        <v>46142</v>
      </c>
      <c r="D330" s="129" t="s">
        <v>527</v>
      </c>
      <c r="E330" s="103" t="s">
        <v>221</v>
      </c>
      <c r="F330" s="133" t="s">
        <v>528</v>
      </c>
      <c r="G330" s="133"/>
      <c r="H330" s="130">
        <v>6.5</v>
      </c>
      <c r="I330" s="74" t="s">
        <v>91</v>
      </c>
      <c r="J330" s="74">
        <v>24</v>
      </c>
      <c r="K330" s="117" t="s">
        <v>92</v>
      </c>
      <c r="L330" s="105" t="s">
        <v>93</v>
      </c>
      <c r="M330" s="105" t="s">
        <v>93</v>
      </c>
      <c r="N330" s="117" t="s">
        <v>93</v>
      </c>
      <c r="O330" s="131">
        <v>92</v>
      </c>
      <c r="P330" s="119">
        <f t="shared" si="16"/>
        <v>3.8333333333333335</v>
      </c>
      <c r="Q330" s="73">
        <f>O330</f>
        <v>92</v>
      </c>
      <c r="R330" s="73">
        <f t="shared" si="17"/>
        <v>3.8333333333333335</v>
      </c>
      <c r="S330" s="73"/>
      <c r="T330" s="73" t="s">
        <v>93</v>
      </c>
      <c r="U330" s="73" t="s">
        <v>93</v>
      </c>
      <c r="V330" s="73" t="s">
        <v>93</v>
      </c>
      <c r="W330" s="73" t="s">
        <v>93</v>
      </c>
      <c r="X330" s="73" t="s">
        <v>93</v>
      </c>
      <c r="Y330" s="105" t="s">
        <v>93</v>
      </c>
      <c r="Z330" s="132"/>
      <c r="AA330" s="132"/>
      <c r="AB330" s="132"/>
      <c r="AC330" s="132"/>
      <c r="AD330" s="132"/>
      <c r="AE330" s="132"/>
    </row>
    <row r="331" spans="1:31" s="121" customFormat="1" ht="15.75" customHeight="1">
      <c r="A331" s="134">
        <v>124131466</v>
      </c>
      <c r="B331" s="116">
        <v>46113</v>
      </c>
      <c r="C331" s="116">
        <v>46142</v>
      </c>
      <c r="D331" s="129" t="s">
        <v>798</v>
      </c>
      <c r="E331" s="103" t="s">
        <v>221</v>
      </c>
      <c r="F331" s="105" t="s">
        <v>833</v>
      </c>
      <c r="G331" s="137"/>
      <c r="H331" s="138">
        <v>7</v>
      </c>
      <c r="I331" s="74" t="s">
        <v>96</v>
      </c>
      <c r="J331" s="74">
        <v>1</v>
      </c>
      <c r="K331" s="120" t="s">
        <v>97</v>
      </c>
      <c r="L331" s="117" t="s">
        <v>93</v>
      </c>
      <c r="M331" s="117" t="s">
        <v>93</v>
      </c>
      <c r="N331" s="117" t="s">
        <v>93</v>
      </c>
      <c r="O331" s="73">
        <v>136</v>
      </c>
      <c r="P331" s="73">
        <f t="shared" si="16"/>
        <v>136</v>
      </c>
      <c r="Q331" s="73">
        <f>O331-15</f>
        <v>121</v>
      </c>
      <c r="R331" s="73">
        <f t="shared" si="17"/>
        <v>121</v>
      </c>
      <c r="S331" s="73"/>
      <c r="T331" s="120" t="s">
        <v>98</v>
      </c>
      <c r="U331" s="73">
        <v>5</v>
      </c>
      <c r="V331" s="123" t="s">
        <v>99</v>
      </c>
      <c r="W331" s="73">
        <v>10</v>
      </c>
      <c r="X331" s="73" t="s">
        <v>100</v>
      </c>
      <c r="Y331" s="73">
        <v>15</v>
      </c>
      <c r="Z331" s="103"/>
      <c r="AA331" s="104"/>
    </row>
    <row r="332" spans="1:31" s="121" customFormat="1" ht="15.75" customHeight="1">
      <c r="A332" s="134">
        <v>124131502</v>
      </c>
      <c r="B332" s="116">
        <v>46113</v>
      </c>
      <c r="C332" s="116">
        <v>46142</v>
      </c>
      <c r="D332" s="129" t="s">
        <v>798</v>
      </c>
      <c r="E332" s="103" t="s">
        <v>221</v>
      </c>
      <c r="F332" s="105" t="s">
        <v>833</v>
      </c>
      <c r="G332" s="137"/>
      <c r="H332" s="138">
        <v>7</v>
      </c>
      <c r="I332" s="74" t="s">
        <v>96</v>
      </c>
      <c r="J332" s="74">
        <v>1</v>
      </c>
      <c r="K332" s="120" t="s">
        <v>223</v>
      </c>
      <c r="L332" s="117" t="s">
        <v>93</v>
      </c>
      <c r="M332" s="117" t="s">
        <v>93</v>
      </c>
      <c r="N332" s="117" t="s">
        <v>93</v>
      </c>
      <c r="O332" s="73">
        <v>235</v>
      </c>
      <c r="P332" s="73">
        <f t="shared" si="16"/>
        <v>235</v>
      </c>
      <c r="Q332" s="73">
        <f>O332-15</f>
        <v>220</v>
      </c>
      <c r="R332" s="73">
        <f t="shared" si="17"/>
        <v>220</v>
      </c>
      <c r="S332" s="73"/>
      <c r="T332" s="120" t="s">
        <v>98</v>
      </c>
      <c r="U332" s="73">
        <v>5</v>
      </c>
      <c r="V332" s="123" t="s">
        <v>99</v>
      </c>
      <c r="W332" s="73">
        <v>10</v>
      </c>
      <c r="X332" s="73" t="s">
        <v>100</v>
      </c>
      <c r="Y332" s="73">
        <v>15</v>
      </c>
      <c r="Z332" s="103"/>
      <c r="AA332" s="104"/>
    </row>
    <row r="333" spans="1:31" s="121" customFormat="1" ht="15.75" customHeight="1">
      <c r="A333" s="134">
        <v>850760005896</v>
      </c>
      <c r="B333" s="116">
        <v>46113</v>
      </c>
      <c r="C333" s="116">
        <v>46142</v>
      </c>
      <c r="D333" s="129" t="s">
        <v>798</v>
      </c>
      <c r="E333" s="103" t="s">
        <v>221</v>
      </c>
      <c r="F333" s="105" t="s">
        <v>833</v>
      </c>
      <c r="G333" s="137"/>
      <c r="H333" s="138">
        <v>7</v>
      </c>
      <c r="I333" s="74" t="s">
        <v>91</v>
      </c>
      <c r="J333" s="74">
        <v>24</v>
      </c>
      <c r="K333" s="120" t="s">
        <v>92</v>
      </c>
      <c r="L333" s="117" t="s">
        <v>93</v>
      </c>
      <c r="M333" s="117" t="s">
        <v>93</v>
      </c>
      <c r="N333" s="117" t="s">
        <v>93</v>
      </c>
      <c r="O333" s="73">
        <v>83</v>
      </c>
      <c r="P333" s="73">
        <f t="shared" si="16"/>
        <v>3.4583333333333335</v>
      </c>
      <c r="Q333" s="73">
        <f>O333-0</f>
        <v>83</v>
      </c>
      <c r="R333" s="73">
        <f t="shared" si="17"/>
        <v>3.4583333333333335</v>
      </c>
      <c r="S333" s="73"/>
      <c r="T333" s="73" t="s">
        <v>93</v>
      </c>
      <c r="U333" s="73" t="s">
        <v>93</v>
      </c>
      <c r="V333" s="73" t="s">
        <v>93</v>
      </c>
      <c r="W333" s="73" t="s">
        <v>93</v>
      </c>
      <c r="X333" s="73" t="s">
        <v>93</v>
      </c>
      <c r="Y333" s="73" t="s">
        <v>93</v>
      </c>
      <c r="Z333" s="103"/>
      <c r="AA333" s="104"/>
    </row>
    <row r="334" spans="1:31" s="121" customFormat="1" ht="15.75" customHeight="1">
      <c r="A334" s="134">
        <v>127329047</v>
      </c>
      <c r="B334" s="116">
        <v>46113</v>
      </c>
      <c r="C334" s="116">
        <v>46142</v>
      </c>
      <c r="D334" s="91" t="s">
        <v>999</v>
      </c>
      <c r="E334" s="117" t="s">
        <v>221</v>
      </c>
      <c r="F334" s="66" t="s">
        <v>1005</v>
      </c>
      <c r="G334" s="66"/>
      <c r="H334" s="118">
        <v>8</v>
      </c>
      <c r="I334" s="74" t="s">
        <v>889</v>
      </c>
      <c r="J334" s="74">
        <v>1</v>
      </c>
      <c r="K334" s="120" t="s">
        <v>97</v>
      </c>
      <c r="L334" s="117"/>
      <c r="M334" s="117"/>
      <c r="N334" s="117" t="s">
        <v>93</v>
      </c>
      <c r="O334" s="119">
        <v>136</v>
      </c>
      <c r="P334" s="119">
        <f t="shared" si="16"/>
        <v>136</v>
      </c>
      <c r="Q334" s="73">
        <f>O334-15</f>
        <v>121</v>
      </c>
      <c r="R334" s="73">
        <f t="shared" si="17"/>
        <v>121</v>
      </c>
      <c r="S334" s="73"/>
      <c r="T334" s="120" t="s">
        <v>98</v>
      </c>
      <c r="U334" s="73">
        <v>5</v>
      </c>
      <c r="V334" s="123" t="s">
        <v>99</v>
      </c>
      <c r="W334" s="73">
        <v>10</v>
      </c>
      <c r="X334" s="73" t="s">
        <v>100</v>
      </c>
      <c r="Y334" s="73">
        <v>15</v>
      </c>
      <c r="Z334" s="103"/>
      <c r="AA334" s="104"/>
    </row>
    <row r="335" spans="1:31" s="121" customFormat="1" ht="15.75" customHeight="1">
      <c r="A335" s="134">
        <v>127329215</v>
      </c>
      <c r="B335" s="116">
        <v>46113</v>
      </c>
      <c r="C335" s="116">
        <v>46142</v>
      </c>
      <c r="D335" s="91" t="s">
        <v>999</v>
      </c>
      <c r="E335" s="117" t="s">
        <v>221</v>
      </c>
      <c r="F335" s="66" t="s">
        <v>1005</v>
      </c>
      <c r="G335" s="66"/>
      <c r="H335" s="118">
        <v>8</v>
      </c>
      <c r="I335" s="74" t="s">
        <v>889</v>
      </c>
      <c r="J335" s="74">
        <v>1</v>
      </c>
      <c r="K335" s="120" t="s">
        <v>223</v>
      </c>
      <c r="L335" s="117"/>
      <c r="M335" s="117"/>
      <c r="N335" s="117" t="s">
        <v>93</v>
      </c>
      <c r="O335" s="119">
        <v>235</v>
      </c>
      <c r="P335" s="119">
        <f t="shared" si="16"/>
        <v>235</v>
      </c>
      <c r="Q335" s="73">
        <f>O335-15</f>
        <v>220</v>
      </c>
      <c r="R335" s="73">
        <f t="shared" si="17"/>
        <v>220</v>
      </c>
      <c r="S335" s="73"/>
      <c r="T335" s="120" t="s">
        <v>98</v>
      </c>
      <c r="U335" s="73">
        <v>5</v>
      </c>
      <c r="V335" s="123" t="s">
        <v>99</v>
      </c>
      <c r="W335" s="73">
        <v>10</v>
      </c>
      <c r="X335" s="73" t="s">
        <v>100</v>
      </c>
      <c r="Y335" s="73">
        <v>15</v>
      </c>
      <c r="Z335" s="103"/>
      <c r="AA335" s="104"/>
    </row>
    <row r="336" spans="1:31" s="121" customFormat="1" ht="15.75" customHeight="1">
      <c r="A336" s="134">
        <v>850005118268</v>
      </c>
      <c r="B336" s="116">
        <v>46113</v>
      </c>
      <c r="C336" s="116">
        <v>46142</v>
      </c>
      <c r="D336" s="91" t="s">
        <v>999</v>
      </c>
      <c r="E336" s="117" t="s">
        <v>221</v>
      </c>
      <c r="F336" s="66" t="s">
        <v>1005</v>
      </c>
      <c r="G336" s="66"/>
      <c r="H336" s="118">
        <v>8</v>
      </c>
      <c r="I336" s="74" t="s">
        <v>890</v>
      </c>
      <c r="J336" s="74">
        <v>24</v>
      </c>
      <c r="K336" s="120" t="s">
        <v>92</v>
      </c>
      <c r="L336" s="117"/>
      <c r="M336" s="117"/>
      <c r="N336" s="117" t="s">
        <v>93</v>
      </c>
      <c r="O336" s="119">
        <v>92</v>
      </c>
      <c r="P336" s="119">
        <f t="shared" si="16"/>
        <v>3.8333333333333335</v>
      </c>
      <c r="Q336" s="73">
        <f>O336</f>
        <v>92</v>
      </c>
      <c r="R336" s="73">
        <f t="shared" si="17"/>
        <v>3.8333333333333335</v>
      </c>
      <c r="S336" s="73"/>
      <c r="T336" s="105" t="s">
        <v>901</v>
      </c>
      <c r="U336" s="138">
        <v>0</v>
      </c>
      <c r="V336" s="103"/>
      <c r="W336" s="103"/>
      <c r="X336" s="105"/>
      <c r="Y336" s="104"/>
      <c r="Z336" s="103"/>
      <c r="AA336" s="104"/>
    </row>
    <row r="337" spans="1:31" s="121" customFormat="1" ht="15.75" customHeight="1">
      <c r="A337" s="134">
        <v>105147296</v>
      </c>
      <c r="B337" s="116">
        <v>46113</v>
      </c>
      <c r="C337" s="116">
        <v>46142</v>
      </c>
      <c r="D337" s="144">
        <v>719255</v>
      </c>
      <c r="E337" s="103" t="s">
        <v>221</v>
      </c>
      <c r="F337" s="121" t="s">
        <v>272</v>
      </c>
      <c r="H337" s="103">
        <v>13</v>
      </c>
      <c r="I337" s="74" t="s">
        <v>96</v>
      </c>
      <c r="J337" s="74">
        <v>1</v>
      </c>
      <c r="K337" s="120" t="s">
        <v>97</v>
      </c>
      <c r="L337" s="117" t="s">
        <v>93</v>
      </c>
      <c r="M337" s="117" t="s">
        <v>93</v>
      </c>
      <c r="N337" s="117" t="s">
        <v>93</v>
      </c>
      <c r="O337" s="131">
        <v>236</v>
      </c>
      <c r="P337" s="124">
        <f t="shared" si="16"/>
        <v>236</v>
      </c>
      <c r="Q337" s="73">
        <f>O337-15</f>
        <v>221</v>
      </c>
      <c r="R337" s="73">
        <f t="shared" si="17"/>
        <v>221</v>
      </c>
      <c r="S337" s="73"/>
      <c r="T337" s="120" t="s">
        <v>98</v>
      </c>
      <c r="U337" s="73">
        <v>5</v>
      </c>
      <c r="V337" s="123" t="s">
        <v>99</v>
      </c>
      <c r="W337" s="73">
        <v>10</v>
      </c>
      <c r="X337" s="73" t="s">
        <v>100</v>
      </c>
      <c r="Y337" s="73">
        <v>15</v>
      </c>
    </row>
    <row r="338" spans="1:31" s="121" customFormat="1" ht="15.75" customHeight="1">
      <c r="A338" s="134">
        <v>105147296</v>
      </c>
      <c r="B338" s="116">
        <v>46113</v>
      </c>
      <c r="C338" s="116">
        <v>46142</v>
      </c>
      <c r="D338" s="144">
        <v>719255</v>
      </c>
      <c r="E338" s="103" t="s">
        <v>221</v>
      </c>
      <c r="F338" s="121" t="s">
        <v>272</v>
      </c>
      <c r="H338" s="103">
        <v>13</v>
      </c>
      <c r="I338" s="135" t="s">
        <v>96</v>
      </c>
      <c r="J338" s="135">
        <v>1</v>
      </c>
      <c r="K338" s="105" t="s">
        <v>223</v>
      </c>
      <c r="L338" s="117" t="s">
        <v>93</v>
      </c>
      <c r="M338" s="117" t="s">
        <v>93</v>
      </c>
      <c r="N338" s="117" t="s">
        <v>93</v>
      </c>
      <c r="O338" s="131">
        <v>335</v>
      </c>
      <c r="P338" s="124">
        <f t="shared" si="16"/>
        <v>335</v>
      </c>
      <c r="Q338" s="73">
        <f>O338-15</f>
        <v>320</v>
      </c>
      <c r="R338" s="73">
        <f t="shared" si="17"/>
        <v>320</v>
      </c>
      <c r="S338" s="73"/>
      <c r="T338" s="120" t="s">
        <v>98</v>
      </c>
      <c r="U338" s="73">
        <v>5</v>
      </c>
      <c r="V338" s="123" t="s">
        <v>99</v>
      </c>
      <c r="W338" s="73">
        <v>10</v>
      </c>
      <c r="X338" s="73" t="s">
        <v>100</v>
      </c>
      <c r="Y338" s="73">
        <v>15</v>
      </c>
    </row>
    <row r="339" spans="1:31" s="121" customFormat="1" ht="15.75" customHeight="1">
      <c r="A339" s="134">
        <v>850760005360</v>
      </c>
      <c r="B339" s="116">
        <v>46113</v>
      </c>
      <c r="C339" s="116">
        <v>46142</v>
      </c>
      <c r="D339" s="144">
        <v>719255</v>
      </c>
      <c r="E339" s="103" t="s">
        <v>221</v>
      </c>
      <c r="F339" s="121" t="s">
        <v>272</v>
      </c>
      <c r="H339" s="103">
        <v>13</v>
      </c>
      <c r="I339" s="74" t="s">
        <v>105</v>
      </c>
      <c r="J339" s="74">
        <v>6</v>
      </c>
      <c r="K339" s="117" t="s">
        <v>106</v>
      </c>
      <c r="L339" s="117" t="s">
        <v>93</v>
      </c>
      <c r="M339" s="117" t="s">
        <v>93</v>
      </c>
      <c r="N339" s="117" t="s">
        <v>93</v>
      </c>
      <c r="O339" s="131">
        <v>92</v>
      </c>
      <c r="P339" s="124">
        <f t="shared" si="16"/>
        <v>15.333333333333334</v>
      </c>
      <c r="Q339" s="73">
        <f>O339</f>
        <v>92</v>
      </c>
      <c r="R339" s="73">
        <f t="shared" si="17"/>
        <v>15.333333333333334</v>
      </c>
      <c r="S339" s="73"/>
      <c r="T339" s="73" t="s">
        <v>93</v>
      </c>
      <c r="U339" s="73" t="s">
        <v>93</v>
      </c>
      <c r="V339" s="73" t="s">
        <v>93</v>
      </c>
      <c r="W339" s="73" t="s">
        <v>93</v>
      </c>
      <c r="X339" s="73" t="s">
        <v>93</v>
      </c>
      <c r="Y339" s="73" t="s">
        <v>93</v>
      </c>
    </row>
    <row r="340" spans="1:31" s="121" customFormat="1" ht="15.75" customHeight="1">
      <c r="A340" s="128">
        <v>89912583</v>
      </c>
      <c r="B340" s="116">
        <v>46113</v>
      </c>
      <c r="C340" s="116">
        <v>46142</v>
      </c>
      <c r="D340" s="144">
        <v>665955</v>
      </c>
      <c r="E340" s="103" t="s">
        <v>221</v>
      </c>
      <c r="F340" s="121" t="s">
        <v>273</v>
      </c>
      <c r="H340" s="130">
        <v>5</v>
      </c>
      <c r="I340" s="74" t="s">
        <v>96</v>
      </c>
      <c r="J340" s="74">
        <v>1</v>
      </c>
      <c r="K340" s="120" t="s">
        <v>97</v>
      </c>
      <c r="L340" s="117" t="s">
        <v>93</v>
      </c>
      <c r="M340" s="117" t="s">
        <v>93</v>
      </c>
      <c r="N340" s="117" t="s">
        <v>93</v>
      </c>
      <c r="O340" s="131">
        <v>126</v>
      </c>
      <c r="P340" s="124">
        <f t="shared" si="16"/>
        <v>126</v>
      </c>
      <c r="Q340" s="73">
        <f>O340-15</f>
        <v>111</v>
      </c>
      <c r="R340" s="73">
        <f t="shared" si="17"/>
        <v>111</v>
      </c>
      <c r="S340" s="73"/>
      <c r="T340" s="120" t="s">
        <v>98</v>
      </c>
      <c r="U340" s="73">
        <v>5</v>
      </c>
      <c r="V340" s="123" t="s">
        <v>99</v>
      </c>
      <c r="W340" s="73">
        <v>10</v>
      </c>
      <c r="X340" s="73" t="s">
        <v>100</v>
      </c>
      <c r="Y340" s="73">
        <v>15</v>
      </c>
    </row>
    <row r="341" spans="1:31" s="121" customFormat="1" ht="15.75" customHeight="1">
      <c r="A341" s="128">
        <v>89912597</v>
      </c>
      <c r="B341" s="116">
        <v>46113</v>
      </c>
      <c r="C341" s="116">
        <v>46142</v>
      </c>
      <c r="D341" s="144">
        <v>665955</v>
      </c>
      <c r="E341" s="103" t="s">
        <v>221</v>
      </c>
      <c r="F341" s="121" t="s">
        <v>273</v>
      </c>
      <c r="H341" s="130">
        <v>5</v>
      </c>
      <c r="I341" s="135" t="s">
        <v>96</v>
      </c>
      <c r="J341" s="135">
        <v>1</v>
      </c>
      <c r="K341" s="105" t="s">
        <v>223</v>
      </c>
      <c r="L341" s="117" t="s">
        <v>93</v>
      </c>
      <c r="M341" s="117" t="s">
        <v>93</v>
      </c>
      <c r="N341" s="117" t="s">
        <v>93</v>
      </c>
      <c r="O341" s="131">
        <v>225</v>
      </c>
      <c r="P341" s="124">
        <f t="shared" si="16"/>
        <v>225</v>
      </c>
      <c r="Q341" s="73">
        <f>O341-15</f>
        <v>210</v>
      </c>
      <c r="R341" s="73">
        <f t="shared" si="17"/>
        <v>210</v>
      </c>
      <c r="S341" s="73"/>
      <c r="T341" s="120" t="s">
        <v>98</v>
      </c>
      <c r="U341" s="73">
        <v>5</v>
      </c>
      <c r="V341" s="123" t="s">
        <v>99</v>
      </c>
      <c r="W341" s="73">
        <v>10</v>
      </c>
      <c r="X341" s="73" t="s">
        <v>100</v>
      </c>
      <c r="Y341" s="73">
        <v>15</v>
      </c>
    </row>
    <row r="342" spans="1:31" s="121" customFormat="1" ht="15.75" customHeight="1">
      <c r="A342" s="128">
        <v>99466549</v>
      </c>
      <c r="B342" s="116">
        <v>46113</v>
      </c>
      <c r="C342" s="116">
        <v>46142</v>
      </c>
      <c r="D342" s="144">
        <v>665955</v>
      </c>
      <c r="E342" s="103" t="s">
        <v>221</v>
      </c>
      <c r="F342" s="121" t="s">
        <v>273</v>
      </c>
      <c r="H342" s="130">
        <v>5</v>
      </c>
      <c r="I342" s="74" t="s">
        <v>91</v>
      </c>
      <c r="J342" s="74">
        <v>24</v>
      </c>
      <c r="K342" s="117" t="s">
        <v>92</v>
      </c>
      <c r="L342" s="117" t="s">
        <v>93</v>
      </c>
      <c r="M342" s="117" t="s">
        <v>93</v>
      </c>
      <c r="N342" s="117" t="s">
        <v>93</v>
      </c>
      <c r="O342" s="131">
        <v>78.5</v>
      </c>
      <c r="P342" s="124">
        <f t="shared" si="16"/>
        <v>3.2708333333333335</v>
      </c>
      <c r="Q342" s="73">
        <f>O342</f>
        <v>78.5</v>
      </c>
      <c r="R342" s="73">
        <f t="shared" si="17"/>
        <v>3.2708333333333335</v>
      </c>
      <c r="S342" s="73"/>
      <c r="T342" s="73" t="s">
        <v>93</v>
      </c>
      <c r="U342" s="73" t="s">
        <v>93</v>
      </c>
      <c r="V342" s="73" t="s">
        <v>93</v>
      </c>
      <c r="W342" s="73" t="s">
        <v>93</v>
      </c>
      <c r="X342" s="73" t="s">
        <v>93</v>
      </c>
      <c r="Y342" s="73" t="s">
        <v>93</v>
      </c>
    </row>
    <row r="343" spans="1:31" s="121" customFormat="1" ht="15.75" customHeight="1">
      <c r="A343" s="115">
        <v>124624048</v>
      </c>
      <c r="B343" s="116">
        <v>46113</v>
      </c>
      <c r="C343" s="116">
        <v>46142</v>
      </c>
      <c r="D343" s="129" t="s">
        <v>829</v>
      </c>
      <c r="E343" s="105" t="s">
        <v>221</v>
      </c>
      <c r="F343" s="121" t="s">
        <v>828</v>
      </c>
      <c r="H343" s="130"/>
      <c r="I343" s="74" t="s">
        <v>96</v>
      </c>
      <c r="J343" s="74">
        <v>1</v>
      </c>
      <c r="K343" s="120" t="s">
        <v>101</v>
      </c>
      <c r="L343" s="117" t="s">
        <v>93</v>
      </c>
      <c r="M343" s="117" t="s">
        <v>93</v>
      </c>
      <c r="N343" s="117" t="s">
        <v>93</v>
      </c>
      <c r="O343" s="131">
        <v>210</v>
      </c>
      <c r="P343" s="124">
        <f t="shared" si="16"/>
        <v>210</v>
      </c>
      <c r="Q343" s="73">
        <f>O343-15</f>
        <v>195</v>
      </c>
      <c r="R343" s="73">
        <f t="shared" si="17"/>
        <v>195</v>
      </c>
      <c r="S343" s="73"/>
      <c r="T343" s="120" t="s">
        <v>98</v>
      </c>
      <c r="U343" s="73">
        <v>5</v>
      </c>
      <c r="V343" s="123" t="s">
        <v>99</v>
      </c>
      <c r="W343" s="73">
        <v>10</v>
      </c>
      <c r="X343" s="73" t="s">
        <v>100</v>
      </c>
      <c r="Y343" s="73">
        <v>15</v>
      </c>
      <c r="Z343" s="132"/>
      <c r="AA343" s="132"/>
      <c r="AB343" s="132"/>
      <c r="AC343" s="132"/>
      <c r="AD343" s="132"/>
      <c r="AE343" s="132"/>
    </row>
    <row r="344" spans="1:31" s="121" customFormat="1" ht="15.75" customHeight="1">
      <c r="A344" s="115">
        <v>124623952</v>
      </c>
      <c r="B344" s="116">
        <v>46113</v>
      </c>
      <c r="C344" s="116">
        <v>46142</v>
      </c>
      <c r="D344" s="129" t="s">
        <v>829</v>
      </c>
      <c r="E344" s="105" t="s">
        <v>221</v>
      </c>
      <c r="F344" s="121" t="s">
        <v>828</v>
      </c>
      <c r="H344" s="130"/>
      <c r="I344" s="74" t="s">
        <v>96</v>
      </c>
      <c r="J344" s="74">
        <v>1</v>
      </c>
      <c r="K344" s="120" t="s">
        <v>97</v>
      </c>
      <c r="L344" s="117" t="s">
        <v>93</v>
      </c>
      <c r="M344" s="117" t="s">
        <v>93</v>
      </c>
      <c r="N344" s="117" t="s">
        <v>93</v>
      </c>
      <c r="O344" s="131">
        <v>110</v>
      </c>
      <c r="P344" s="124">
        <f t="shared" si="16"/>
        <v>110</v>
      </c>
      <c r="Q344" s="73">
        <f>O344-15</f>
        <v>95</v>
      </c>
      <c r="R344" s="73">
        <f t="shared" si="17"/>
        <v>95</v>
      </c>
      <c r="S344" s="73"/>
      <c r="T344" s="120" t="s">
        <v>98</v>
      </c>
      <c r="U344" s="73">
        <v>5</v>
      </c>
      <c r="V344" s="123" t="s">
        <v>99</v>
      </c>
      <c r="W344" s="73">
        <v>10</v>
      </c>
      <c r="X344" s="73" t="s">
        <v>100</v>
      </c>
      <c r="Y344" s="73">
        <v>15</v>
      </c>
      <c r="Z344" s="132"/>
      <c r="AA344" s="132"/>
      <c r="AB344" s="132"/>
      <c r="AC344" s="132"/>
      <c r="AD344" s="132"/>
      <c r="AE344" s="132"/>
    </row>
    <row r="345" spans="1:31" s="121" customFormat="1" ht="15.75" customHeight="1">
      <c r="A345" s="134">
        <v>84374035</v>
      </c>
      <c r="B345" s="116">
        <v>46113</v>
      </c>
      <c r="C345" s="116">
        <v>46142</v>
      </c>
      <c r="D345" s="129" t="s">
        <v>274</v>
      </c>
      <c r="E345" s="105" t="s">
        <v>221</v>
      </c>
      <c r="F345" s="121" t="s">
        <v>275</v>
      </c>
      <c r="H345" s="130">
        <v>5</v>
      </c>
      <c r="I345" s="74" t="s">
        <v>96</v>
      </c>
      <c r="J345" s="74">
        <v>1</v>
      </c>
      <c r="K345" s="120" t="s">
        <v>101</v>
      </c>
      <c r="L345" s="117" t="s">
        <v>93</v>
      </c>
      <c r="M345" s="117" t="s">
        <v>93</v>
      </c>
      <c r="N345" s="117" t="s">
        <v>93</v>
      </c>
      <c r="O345" s="131">
        <v>195</v>
      </c>
      <c r="P345" s="124">
        <f t="shared" si="16"/>
        <v>195</v>
      </c>
      <c r="Q345" s="73">
        <f>O345-15</f>
        <v>180</v>
      </c>
      <c r="R345" s="73">
        <f t="shared" si="17"/>
        <v>180</v>
      </c>
      <c r="S345" s="73"/>
      <c r="T345" s="120" t="s">
        <v>98</v>
      </c>
      <c r="U345" s="73">
        <v>5</v>
      </c>
      <c r="V345" s="123" t="s">
        <v>99</v>
      </c>
      <c r="W345" s="73">
        <v>10</v>
      </c>
      <c r="X345" s="73" t="s">
        <v>100</v>
      </c>
      <c r="Y345" s="73">
        <v>15</v>
      </c>
      <c r="Z345" s="132"/>
      <c r="AA345" s="132"/>
      <c r="AB345" s="132"/>
      <c r="AC345" s="132"/>
      <c r="AD345" s="132"/>
      <c r="AE345" s="132"/>
    </row>
    <row r="346" spans="1:31" s="121" customFormat="1">
      <c r="A346" s="134">
        <v>84374033</v>
      </c>
      <c r="B346" s="116">
        <v>46113</v>
      </c>
      <c r="C346" s="116">
        <v>46142</v>
      </c>
      <c r="D346" s="129" t="s">
        <v>274</v>
      </c>
      <c r="E346" s="105" t="s">
        <v>221</v>
      </c>
      <c r="F346" s="121" t="s">
        <v>275</v>
      </c>
      <c r="H346" s="130">
        <v>5</v>
      </c>
      <c r="I346" s="74" t="s">
        <v>96</v>
      </c>
      <c r="J346" s="74">
        <v>1</v>
      </c>
      <c r="K346" s="120" t="s">
        <v>97</v>
      </c>
      <c r="L346" s="117" t="s">
        <v>93</v>
      </c>
      <c r="M346" s="117" t="s">
        <v>93</v>
      </c>
      <c r="N346" s="117" t="s">
        <v>93</v>
      </c>
      <c r="O346" s="131">
        <v>96</v>
      </c>
      <c r="P346" s="124">
        <f t="shared" si="16"/>
        <v>96</v>
      </c>
      <c r="Q346" s="73">
        <f>O346-15</f>
        <v>81</v>
      </c>
      <c r="R346" s="73">
        <f t="shared" si="17"/>
        <v>81</v>
      </c>
      <c r="S346" s="73"/>
      <c r="T346" s="120" t="s">
        <v>98</v>
      </c>
      <c r="U346" s="73">
        <v>5</v>
      </c>
      <c r="V346" s="123" t="s">
        <v>99</v>
      </c>
      <c r="W346" s="73">
        <v>10</v>
      </c>
      <c r="X346" s="73" t="s">
        <v>100</v>
      </c>
      <c r="Y346" s="73">
        <v>15</v>
      </c>
      <c r="Z346" s="132"/>
      <c r="AA346" s="132"/>
      <c r="AB346" s="132"/>
      <c r="AC346" s="132"/>
      <c r="AD346" s="132"/>
      <c r="AE346" s="132"/>
    </row>
    <row r="347" spans="1:31" s="121" customFormat="1">
      <c r="A347" s="134">
        <v>850029738169</v>
      </c>
      <c r="B347" s="116">
        <v>46113</v>
      </c>
      <c r="C347" s="116">
        <v>46142</v>
      </c>
      <c r="D347" s="129" t="s">
        <v>274</v>
      </c>
      <c r="E347" s="105" t="s">
        <v>221</v>
      </c>
      <c r="F347" s="121" t="s">
        <v>275</v>
      </c>
      <c r="H347" s="130">
        <v>5</v>
      </c>
      <c r="I347" s="74" t="s">
        <v>91</v>
      </c>
      <c r="J347" s="74">
        <v>24</v>
      </c>
      <c r="K347" s="117" t="s">
        <v>92</v>
      </c>
      <c r="L347" s="117" t="s">
        <v>93</v>
      </c>
      <c r="M347" s="117" t="s">
        <v>93</v>
      </c>
      <c r="N347" s="117" t="s">
        <v>93</v>
      </c>
      <c r="O347" s="131">
        <v>65</v>
      </c>
      <c r="P347" s="124">
        <f t="shared" si="16"/>
        <v>2.7083333333333335</v>
      </c>
      <c r="Q347" s="73">
        <f>O347</f>
        <v>65</v>
      </c>
      <c r="R347" s="73">
        <f t="shared" si="17"/>
        <v>2.7083333333333335</v>
      </c>
      <c r="S347" s="73"/>
      <c r="T347" s="73" t="s">
        <v>93</v>
      </c>
      <c r="U347" s="73" t="s">
        <v>93</v>
      </c>
      <c r="V347" s="73" t="s">
        <v>93</v>
      </c>
      <c r="W347" s="73" t="s">
        <v>93</v>
      </c>
      <c r="X347" s="73" t="s">
        <v>93</v>
      </c>
      <c r="Y347" s="73" t="s">
        <v>93</v>
      </c>
      <c r="Z347" s="132"/>
      <c r="AA347" s="132"/>
      <c r="AB347" s="132"/>
      <c r="AC347" s="132"/>
      <c r="AD347" s="132"/>
      <c r="AE347" s="132"/>
    </row>
    <row r="348" spans="1:31" s="121" customFormat="1">
      <c r="A348" s="134">
        <v>124131068</v>
      </c>
      <c r="B348" s="116">
        <v>46113</v>
      </c>
      <c r="C348" s="116">
        <v>46142</v>
      </c>
      <c r="D348" s="129" t="s">
        <v>799</v>
      </c>
      <c r="E348" s="103" t="s">
        <v>221</v>
      </c>
      <c r="F348" s="105" t="s">
        <v>834</v>
      </c>
      <c r="G348" s="137"/>
      <c r="H348" s="138">
        <v>5</v>
      </c>
      <c r="I348" s="74" t="s">
        <v>96</v>
      </c>
      <c r="J348" s="74">
        <v>1</v>
      </c>
      <c r="K348" s="120" t="s">
        <v>97</v>
      </c>
      <c r="L348" s="117" t="s">
        <v>93</v>
      </c>
      <c r="M348" s="117" t="s">
        <v>93</v>
      </c>
      <c r="N348" s="117" t="s">
        <v>93</v>
      </c>
      <c r="O348" s="73">
        <v>126</v>
      </c>
      <c r="P348" s="73">
        <f t="shared" si="16"/>
        <v>126</v>
      </c>
      <c r="Q348" s="73">
        <f>O348-15</f>
        <v>111</v>
      </c>
      <c r="R348" s="73">
        <f t="shared" si="17"/>
        <v>111</v>
      </c>
      <c r="S348" s="73"/>
      <c r="T348" s="120" t="s">
        <v>98</v>
      </c>
      <c r="U348" s="73">
        <v>5</v>
      </c>
      <c r="V348" s="123" t="s">
        <v>99</v>
      </c>
      <c r="W348" s="73">
        <v>10</v>
      </c>
      <c r="X348" s="73" t="s">
        <v>100</v>
      </c>
      <c r="Y348" s="73">
        <v>15</v>
      </c>
      <c r="Z348" s="103"/>
      <c r="AA348" s="104"/>
    </row>
    <row r="349" spans="1:31" s="121" customFormat="1">
      <c r="A349" s="134">
        <v>124131134</v>
      </c>
      <c r="B349" s="116">
        <v>46113</v>
      </c>
      <c r="C349" s="116">
        <v>46142</v>
      </c>
      <c r="D349" s="129" t="s">
        <v>799</v>
      </c>
      <c r="E349" s="103" t="s">
        <v>221</v>
      </c>
      <c r="F349" s="105" t="s">
        <v>834</v>
      </c>
      <c r="G349" s="137"/>
      <c r="H349" s="138">
        <v>5</v>
      </c>
      <c r="I349" s="74" t="s">
        <v>96</v>
      </c>
      <c r="J349" s="74">
        <v>1</v>
      </c>
      <c r="K349" s="120" t="s">
        <v>223</v>
      </c>
      <c r="L349" s="117" t="s">
        <v>93</v>
      </c>
      <c r="M349" s="117" t="s">
        <v>93</v>
      </c>
      <c r="N349" s="117" t="s">
        <v>93</v>
      </c>
      <c r="O349" s="73">
        <v>225</v>
      </c>
      <c r="P349" s="73">
        <f t="shared" si="16"/>
        <v>225</v>
      </c>
      <c r="Q349" s="73">
        <f>O349-15</f>
        <v>210</v>
      </c>
      <c r="R349" s="73">
        <f t="shared" si="17"/>
        <v>210</v>
      </c>
      <c r="S349" s="73"/>
      <c r="T349" s="120" t="s">
        <v>98</v>
      </c>
      <c r="U349" s="73">
        <v>5</v>
      </c>
      <c r="V349" s="123" t="s">
        <v>99</v>
      </c>
      <c r="W349" s="73">
        <v>10</v>
      </c>
      <c r="X349" s="73" t="s">
        <v>100</v>
      </c>
      <c r="Y349" s="73">
        <v>15</v>
      </c>
      <c r="Z349" s="103"/>
      <c r="AA349" s="104"/>
    </row>
    <row r="350" spans="1:31" s="121" customFormat="1">
      <c r="A350" s="134">
        <v>850760005858</v>
      </c>
      <c r="B350" s="116">
        <v>46113</v>
      </c>
      <c r="C350" s="116">
        <v>46142</v>
      </c>
      <c r="D350" s="129" t="s">
        <v>799</v>
      </c>
      <c r="E350" s="103" t="s">
        <v>221</v>
      </c>
      <c r="F350" s="105" t="s">
        <v>834</v>
      </c>
      <c r="G350" s="137"/>
      <c r="H350" s="138">
        <v>5</v>
      </c>
      <c r="I350" s="74" t="s">
        <v>91</v>
      </c>
      <c r="J350" s="74">
        <v>24</v>
      </c>
      <c r="K350" s="120" t="s">
        <v>92</v>
      </c>
      <c r="L350" s="117" t="s">
        <v>93</v>
      </c>
      <c r="M350" s="117" t="s">
        <v>93</v>
      </c>
      <c r="N350" s="117" t="s">
        <v>93</v>
      </c>
      <c r="O350" s="73">
        <v>78.5</v>
      </c>
      <c r="P350" s="73">
        <f t="shared" si="16"/>
        <v>3.2708333333333335</v>
      </c>
      <c r="Q350" s="73">
        <f>O350-0</f>
        <v>78.5</v>
      </c>
      <c r="R350" s="73">
        <f t="shared" si="17"/>
        <v>3.2708333333333335</v>
      </c>
      <c r="S350" s="73"/>
      <c r="T350" s="73" t="s">
        <v>93</v>
      </c>
      <c r="U350" s="73" t="s">
        <v>93</v>
      </c>
      <c r="V350" s="73" t="s">
        <v>93</v>
      </c>
      <c r="W350" s="73" t="s">
        <v>93</v>
      </c>
      <c r="X350" s="73" t="s">
        <v>93</v>
      </c>
      <c r="Y350" s="73" t="s">
        <v>93</v>
      </c>
      <c r="Z350" s="103"/>
      <c r="AA350" s="104"/>
    </row>
    <row r="351" spans="1:31" s="121" customFormat="1">
      <c r="A351" s="134">
        <v>126593975</v>
      </c>
      <c r="B351" s="116">
        <v>46113</v>
      </c>
      <c r="C351" s="116">
        <v>46142</v>
      </c>
      <c r="D351" s="129" t="s">
        <v>915</v>
      </c>
      <c r="E351" s="103" t="s">
        <v>221</v>
      </c>
      <c r="F351" s="105" t="s">
        <v>922</v>
      </c>
      <c r="G351" s="137"/>
      <c r="H351" s="138">
        <v>5</v>
      </c>
      <c r="I351" s="105" t="s">
        <v>889</v>
      </c>
      <c r="J351" s="140">
        <v>1</v>
      </c>
      <c r="K351" s="120" t="s">
        <v>97</v>
      </c>
      <c r="L351" s="137"/>
      <c r="M351" s="137"/>
      <c r="N351" s="117" t="s">
        <v>93</v>
      </c>
      <c r="O351" s="73">
        <v>126</v>
      </c>
      <c r="P351" s="119">
        <f t="shared" si="16"/>
        <v>126</v>
      </c>
      <c r="Q351" s="73">
        <f>O351-15</f>
        <v>111</v>
      </c>
      <c r="R351" s="73">
        <f t="shared" si="17"/>
        <v>111</v>
      </c>
      <c r="S351" s="73"/>
      <c r="T351" s="120" t="s">
        <v>98</v>
      </c>
      <c r="U351" s="73">
        <v>5</v>
      </c>
      <c r="V351" s="123" t="s">
        <v>99</v>
      </c>
      <c r="W351" s="73">
        <v>10</v>
      </c>
      <c r="X351" s="73" t="s">
        <v>100</v>
      </c>
      <c r="Y351" s="73">
        <v>15</v>
      </c>
      <c r="Z351" s="103"/>
      <c r="AA351" s="104"/>
    </row>
    <row r="352" spans="1:31" s="121" customFormat="1">
      <c r="A352" s="134">
        <v>126593981</v>
      </c>
      <c r="B352" s="116">
        <v>46113</v>
      </c>
      <c r="C352" s="116">
        <v>46142</v>
      </c>
      <c r="D352" s="129" t="s">
        <v>915</v>
      </c>
      <c r="E352" s="103" t="s">
        <v>221</v>
      </c>
      <c r="F352" s="105" t="s">
        <v>922</v>
      </c>
      <c r="G352" s="137"/>
      <c r="H352" s="138">
        <v>5</v>
      </c>
      <c r="I352" s="105" t="s">
        <v>889</v>
      </c>
      <c r="J352" s="140">
        <v>1</v>
      </c>
      <c r="K352" s="120" t="s">
        <v>223</v>
      </c>
      <c r="L352" s="137"/>
      <c r="M352" s="137"/>
      <c r="N352" s="117" t="s">
        <v>93</v>
      </c>
      <c r="O352" s="73">
        <v>225</v>
      </c>
      <c r="P352" s="119">
        <f t="shared" si="16"/>
        <v>225</v>
      </c>
      <c r="Q352" s="73">
        <f>O352-15</f>
        <v>210</v>
      </c>
      <c r="R352" s="73">
        <f t="shared" si="17"/>
        <v>210</v>
      </c>
      <c r="S352" s="73"/>
      <c r="T352" s="120" t="s">
        <v>98</v>
      </c>
      <c r="U352" s="73">
        <v>5</v>
      </c>
      <c r="V352" s="123" t="s">
        <v>99</v>
      </c>
      <c r="W352" s="73">
        <v>10</v>
      </c>
      <c r="X352" s="73" t="s">
        <v>100</v>
      </c>
      <c r="Y352" s="73">
        <v>15</v>
      </c>
      <c r="Z352" s="103"/>
      <c r="AA352" s="104"/>
    </row>
    <row r="353" spans="1:27" s="121" customFormat="1">
      <c r="A353" s="134">
        <v>850760005353</v>
      </c>
      <c r="B353" s="116">
        <v>46113</v>
      </c>
      <c r="C353" s="116">
        <v>46142</v>
      </c>
      <c r="D353" s="129" t="s">
        <v>915</v>
      </c>
      <c r="E353" s="103" t="s">
        <v>221</v>
      </c>
      <c r="F353" s="105" t="s">
        <v>922</v>
      </c>
      <c r="G353" s="137"/>
      <c r="H353" s="138">
        <v>5</v>
      </c>
      <c r="I353" s="105" t="s">
        <v>890</v>
      </c>
      <c r="J353" s="140">
        <v>24</v>
      </c>
      <c r="K353" s="120" t="s">
        <v>92</v>
      </c>
      <c r="L353" s="137"/>
      <c r="M353" s="137"/>
      <c r="N353" s="117" t="s">
        <v>93</v>
      </c>
      <c r="O353" s="73">
        <v>78.5</v>
      </c>
      <c r="P353" s="73">
        <v>3.27</v>
      </c>
      <c r="Q353" s="73">
        <v>78.5</v>
      </c>
      <c r="R353" s="73">
        <v>3.27</v>
      </c>
      <c r="S353" s="73">
        <v>0</v>
      </c>
      <c r="T353" s="105" t="s">
        <v>901</v>
      </c>
      <c r="U353" s="138">
        <v>0</v>
      </c>
      <c r="V353" s="105"/>
      <c r="W353" s="104"/>
      <c r="X353" s="105"/>
      <c r="Y353" s="104"/>
      <c r="Z353" s="103"/>
      <c r="AA353" s="104"/>
    </row>
    <row r="354" spans="1:27" s="121" customFormat="1">
      <c r="A354" s="134">
        <v>111231146</v>
      </c>
      <c r="B354" s="116">
        <v>46113</v>
      </c>
      <c r="C354" s="116">
        <v>46142</v>
      </c>
      <c r="D354" s="129" t="s">
        <v>336</v>
      </c>
      <c r="E354" s="105" t="s">
        <v>221</v>
      </c>
      <c r="F354" s="105" t="s">
        <v>337</v>
      </c>
      <c r="G354" s="105"/>
      <c r="H354" s="136">
        <v>12</v>
      </c>
      <c r="I354" s="74" t="s">
        <v>96</v>
      </c>
      <c r="J354" s="74">
        <v>1</v>
      </c>
      <c r="K354" s="120" t="s">
        <v>97</v>
      </c>
      <c r="L354" s="117" t="s">
        <v>93</v>
      </c>
      <c r="M354" s="117" t="s">
        <v>93</v>
      </c>
      <c r="N354" s="117" t="s">
        <v>93</v>
      </c>
      <c r="O354" s="131">
        <v>196</v>
      </c>
      <c r="P354" s="124">
        <f t="shared" ref="P354:P392" si="18">O354/J354</f>
        <v>196</v>
      </c>
      <c r="Q354" s="73">
        <f>O354-15</f>
        <v>181</v>
      </c>
      <c r="R354" s="73">
        <f t="shared" ref="R354:R392" si="19">Q354/J354</f>
        <v>181</v>
      </c>
      <c r="S354" s="73"/>
      <c r="T354" s="120" t="s">
        <v>98</v>
      </c>
      <c r="U354" s="73">
        <v>5</v>
      </c>
      <c r="V354" s="123" t="s">
        <v>99</v>
      </c>
      <c r="W354" s="73">
        <v>10</v>
      </c>
      <c r="X354" s="73" t="s">
        <v>100</v>
      </c>
      <c r="Y354" s="73">
        <v>15</v>
      </c>
    </row>
    <row r="355" spans="1:27" s="121" customFormat="1">
      <c r="A355" s="134">
        <v>111231163</v>
      </c>
      <c r="B355" s="116">
        <v>46113</v>
      </c>
      <c r="C355" s="116">
        <v>46142</v>
      </c>
      <c r="D355" s="129" t="s">
        <v>336</v>
      </c>
      <c r="E355" s="105" t="s">
        <v>221</v>
      </c>
      <c r="F355" s="105" t="s">
        <v>337</v>
      </c>
      <c r="G355" s="105"/>
      <c r="H355" s="136">
        <v>12</v>
      </c>
      <c r="I355" s="135" t="s">
        <v>96</v>
      </c>
      <c r="J355" s="135">
        <v>1</v>
      </c>
      <c r="K355" s="105" t="s">
        <v>223</v>
      </c>
      <c r="L355" s="117" t="s">
        <v>93</v>
      </c>
      <c r="M355" s="117" t="s">
        <v>93</v>
      </c>
      <c r="N355" s="117" t="s">
        <v>93</v>
      </c>
      <c r="O355" s="131">
        <v>295</v>
      </c>
      <c r="P355" s="124">
        <f t="shared" si="18"/>
        <v>295</v>
      </c>
      <c r="Q355" s="73">
        <f>O355-15</f>
        <v>280</v>
      </c>
      <c r="R355" s="73">
        <f t="shared" si="19"/>
        <v>280</v>
      </c>
      <c r="S355" s="73"/>
      <c r="T355" s="120" t="s">
        <v>98</v>
      </c>
      <c r="U355" s="73">
        <v>5</v>
      </c>
      <c r="V355" s="123" t="s">
        <v>99</v>
      </c>
      <c r="W355" s="73">
        <v>10</v>
      </c>
      <c r="X355" s="73" t="s">
        <v>100</v>
      </c>
      <c r="Y355" s="73">
        <v>15</v>
      </c>
    </row>
    <row r="356" spans="1:27" s="121" customFormat="1">
      <c r="A356" s="134">
        <v>850760005223</v>
      </c>
      <c r="B356" s="116">
        <v>46113</v>
      </c>
      <c r="C356" s="116">
        <v>46142</v>
      </c>
      <c r="D356" s="129" t="s">
        <v>336</v>
      </c>
      <c r="E356" s="105" t="s">
        <v>221</v>
      </c>
      <c r="F356" s="105" t="s">
        <v>337</v>
      </c>
      <c r="G356" s="105"/>
      <c r="H356" s="136">
        <v>12</v>
      </c>
      <c r="I356" s="74" t="s">
        <v>91</v>
      </c>
      <c r="J356" s="74">
        <v>24</v>
      </c>
      <c r="K356" s="117" t="s">
        <v>92</v>
      </c>
      <c r="L356" s="117" t="s">
        <v>93</v>
      </c>
      <c r="M356" s="117" t="s">
        <v>93</v>
      </c>
      <c r="N356" s="117" t="s">
        <v>93</v>
      </c>
      <c r="O356" s="131">
        <v>110</v>
      </c>
      <c r="P356" s="124">
        <f t="shared" si="18"/>
        <v>4.583333333333333</v>
      </c>
      <c r="Q356" s="73">
        <f>O356</f>
        <v>110</v>
      </c>
      <c r="R356" s="73">
        <f t="shared" si="19"/>
        <v>4.583333333333333</v>
      </c>
      <c r="S356" s="73"/>
      <c r="T356" s="73" t="s">
        <v>93</v>
      </c>
      <c r="U356" s="73" t="s">
        <v>93</v>
      </c>
      <c r="V356" s="73" t="s">
        <v>93</v>
      </c>
      <c r="W356" s="73" t="s">
        <v>93</v>
      </c>
      <c r="X356" s="73" t="s">
        <v>93</v>
      </c>
      <c r="Y356" s="73" t="s">
        <v>93</v>
      </c>
    </row>
    <row r="357" spans="1:27" s="121" customFormat="1">
      <c r="A357" s="134">
        <v>89916922</v>
      </c>
      <c r="B357" s="116">
        <v>46113</v>
      </c>
      <c r="C357" s="116">
        <v>46142</v>
      </c>
      <c r="D357" s="129" t="s">
        <v>276</v>
      </c>
      <c r="E357" s="105" t="s">
        <v>221</v>
      </c>
      <c r="F357" s="121" t="s">
        <v>277</v>
      </c>
      <c r="H357" s="136">
        <v>10.5</v>
      </c>
      <c r="I357" s="74" t="s">
        <v>96</v>
      </c>
      <c r="J357" s="74">
        <v>1</v>
      </c>
      <c r="K357" s="120" t="s">
        <v>97</v>
      </c>
      <c r="L357" s="117" t="s">
        <v>93</v>
      </c>
      <c r="M357" s="117" t="s">
        <v>93</v>
      </c>
      <c r="N357" s="117" t="s">
        <v>93</v>
      </c>
      <c r="O357" s="131">
        <v>226</v>
      </c>
      <c r="P357" s="124">
        <f t="shared" si="18"/>
        <v>226</v>
      </c>
      <c r="Q357" s="73">
        <f>O357-15</f>
        <v>211</v>
      </c>
      <c r="R357" s="73">
        <f t="shared" si="19"/>
        <v>211</v>
      </c>
      <c r="S357" s="73"/>
      <c r="T357" s="120" t="s">
        <v>98</v>
      </c>
      <c r="U357" s="73">
        <v>5</v>
      </c>
      <c r="V357" s="123" t="s">
        <v>99</v>
      </c>
      <c r="W357" s="73">
        <v>10</v>
      </c>
      <c r="X357" s="73" t="s">
        <v>100</v>
      </c>
      <c r="Y357" s="73">
        <v>15</v>
      </c>
    </row>
    <row r="358" spans="1:27" s="121" customFormat="1">
      <c r="A358" s="134">
        <v>89916944</v>
      </c>
      <c r="B358" s="116">
        <v>46113</v>
      </c>
      <c r="C358" s="116">
        <v>46142</v>
      </c>
      <c r="D358" s="129" t="s">
        <v>276</v>
      </c>
      <c r="E358" s="105" t="s">
        <v>221</v>
      </c>
      <c r="F358" s="121" t="s">
        <v>277</v>
      </c>
      <c r="H358" s="136">
        <v>10.5</v>
      </c>
      <c r="I358" s="135" t="s">
        <v>96</v>
      </c>
      <c r="J358" s="135">
        <v>1</v>
      </c>
      <c r="K358" s="105" t="s">
        <v>223</v>
      </c>
      <c r="L358" s="117" t="s">
        <v>93</v>
      </c>
      <c r="M358" s="117" t="s">
        <v>93</v>
      </c>
      <c r="N358" s="117" t="s">
        <v>93</v>
      </c>
      <c r="O358" s="131">
        <v>325</v>
      </c>
      <c r="P358" s="124">
        <f t="shared" si="18"/>
        <v>325</v>
      </c>
      <c r="Q358" s="73">
        <f>O358-15</f>
        <v>310</v>
      </c>
      <c r="R358" s="73">
        <f t="shared" si="19"/>
        <v>310</v>
      </c>
      <c r="S358" s="73"/>
      <c r="T358" s="120" t="s">
        <v>98</v>
      </c>
      <c r="U358" s="73">
        <v>5</v>
      </c>
      <c r="V358" s="123" t="s">
        <v>99</v>
      </c>
      <c r="W358" s="73">
        <v>10</v>
      </c>
      <c r="X358" s="73" t="s">
        <v>100</v>
      </c>
      <c r="Y358" s="73">
        <v>15</v>
      </c>
    </row>
    <row r="359" spans="1:27" s="121" customFormat="1">
      <c r="A359" s="134">
        <v>850029738466</v>
      </c>
      <c r="B359" s="116">
        <v>46113</v>
      </c>
      <c r="C359" s="116">
        <v>46142</v>
      </c>
      <c r="D359" s="129" t="s">
        <v>276</v>
      </c>
      <c r="E359" s="105" t="s">
        <v>221</v>
      </c>
      <c r="F359" s="121" t="s">
        <v>277</v>
      </c>
      <c r="H359" s="136">
        <v>10.5</v>
      </c>
      <c r="I359" s="74" t="s">
        <v>105</v>
      </c>
      <c r="J359" s="74">
        <v>6</v>
      </c>
      <c r="K359" s="117" t="s">
        <v>106</v>
      </c>
      <c r="L359" s="117" t="s">
        <v>93</v>
      </c>
      <c r="M359" s="117" t="s">
        <v>93</v>
      </c>
      <c r="N359" s="117" t="s">
        <v>93</v>
      </c>
      <c r="O359" s="131">
        <v>76</v>
      </c>
      <c r="P359" s="124">
        <f t="shared" si="18"/>
        <v>12.666666666666666</v>
      </c>
      <c r="Q359" s="73">
        <f>O359</f>
        <v>76</v>
      </c>
      <c r="R359" s="73">
        <f t="shared" si="19"/>
        <v>12.666666666666666</v>
      </c>
      <c r="S359" s="73"/>
      <c r="T359" s="73" t="s">
        <v>93</v>
      </c>
      <c r="U359" s="73" t="s">
        <v>93</v>
      </c>
      <c r="V359" s="73" t="s">
        <v>93</v>
      </c>
      <c r="W359" s="73" t="s">
        <v>93</v>
      </c>
      <c r="X359" s="73" t="s">
        <v>93</v>
      </c>
      <c r="Y359" s="73" t="s">
        <v>93</v>
      </c>
    </row>
    <row r="360" spans="1:27" s="121" customFormat="1">
      <c r="A360" s="134">
        <v>118527779</v>
      </c>
      <c r="B360" s="116">
        <v>46113</v>
      </c>
      <c r="C360" s="116">
        <v>46142</v>
      </c>
      <c r="D360" s="129" t="s">
        <v>321</v>
      </c>
      <c r="E360" s="105" t="s">
        <v>221</v>
      </c>
      <c r="F360" s="105" t="s">
        <v>322</v>
      </c>
      <c r="G360" s="105"/>
      <c r="H360" s="136">
        <v>4.9000000000000004</v>
      </c>
      <c r="I360" s="74" t="s">
        <v>96</v>
      </c>
      <c r="J360" s="74">
        <v>1</v>
      </c>
      <c r="K360" s="120" t="s">
        <v>97</v>
      </c>
      <c r="L360" s="117" t="s">
        <v>93</v>
      </c>
      <c r="M360" s="117" t="s">
        <v>93</v>
      </c>
      <c r="N360" s="117" t="s">
        <v>93</v>
      </c>
      <c r="O360" s="131">
        <v>106</v>
      </c>
      <c r="P360" s="124">
        <f t="shared" si="18"/>
        <v>106</v>
      </c>
      <c r="Q360" s="73">
        <f>O360-15</f>
        <v>91</v>
      </c>
      <c r="R360" s="73">
        <f t="shared" si="19"/>
        <v>91</v>
      </c>
      <c r="S360" s="73"/>
      <c r="T360" s="120" t="s">
        <v>98</v>
      </c>
      <c r="U360" s="73">
        <v>5</v>
      </c>
      <c r="V360" s="123" t="s">
        <v>99</v>
      </c>
      <c r="W360" s="73">
        <v>10</v>
      </c>
      <c r="X360" s="73" t="s">
        <v>100</v>
      </c>
      <c r="Y360" s="73">
        <v>15</v>
      </c>
    </row>
    <row r="361" spans="1:27" s="121" customFormat="1">
      <c r="A361" s="134">
        <v>118527793</v>
      </c>
      <c r="B361" s="116">
        <v>46113</v>
      </c>
      <c r="C361" s="116">
        <v>46142</v>
      </c>
      <c r="D361" s="129" t="s">
        <v>321</v>
      </c>
      <c r="E361" s="105" t="s">
        <v>221</v>
      </c>
      <c r="F361" s="105" t="s">
        <v>322</v>
      </c>
      <c r="G361" s="105"/>
      <c r="H361" s="136">
        <v>4.9000000000000004</v>
      </c>
      <c r="I361" s="74" t="s">
        <v>96</v>
      </c>
      <c r="J361" s="74">
        <v>1</v>
      </c>
      <c r="K361" s="120" t="s">
        <v>101</v>
      </c>
      <c r="L361" s="117" t="s">
        <v>93</v>
      </c>
      <c r="M361" s="117" t="s">
        <v>93</v>
      </c>
      <c r="N361" s="117" t="s">
        <v>93</v>
      </c>
      <c r="O361" s="131">
        <v>205</v>
      </c>
      <c r="P361" s="124">
        <f t="shared" si="18"/>
        <v>205</v>
      </c>
      <c r="Q361" s="73">
        <f>O361-15</f>
        <v>190</v>
      </c>
      <c r="R361" s="73">
        <f t="shared" si="19"/>
        <v>190</v>
      </c>
      <c r="S361" s="73"/>
      <c r="T361" s="120" t="s">
        <v>98</v>
      </c>
      <c r="U361" s="73">
        <v>5</v>
      </c>
      <c r="V361" s="123" t="s">
        <v>99</v>
      </c>
      <c r="W361" s="73">
        <v>10</v>
      </c>
      <c r="X361" s="73" t="s">
        <v>100</v>
      </c>
      <c r="Y361" s="73">
        <v>15</v>
      </c>
    </row>
    <row r="362" spans="1:27" s="121" customFormat="1">
      <c r="A362" s="134">
        <v>850005118695</v>
      </c>
      <c r="B362" s="116">
        <v>46113</v>
      </c>
      <c r="C362" s="116">
        <v>46142</v>
      </c>
      <c r="D362" s="129" t="s">
        <v>321</v>
      </c>
      <c r="E362" s="105" t="s">
        <v>221</v>
      </c>
      <c r="F362" s="105" t="s">
        <v>322</v>
      </c>
      <c r="G362" s="105"/>
      <c r="H362" s="136">
        <v>4.9000000000000004</v>
      </c>
      <c r="I362" s="74" t="s">
        <v>91</v>
      </c>
      <c r="J362" s="74">
        <v>24</v>
      </c>
      <c r="K362" s="117" t="s">
        <v>92</v>
      </c>
      <c r="L362" s="117" t="s">
        <v>93</v>
      </c>
      <c r="M362" s="117" t="s">
        <v>93</v>
      </c>
      <c r="N362" s="117" t="s">
        <v>93</v>
      </c>
      <c r="O362" s="131">
        <v>69.25</v>
      </c>
      <c r="P362" s="124">
        <f t="shared" si="18"/>
        <v>2.8854166666666665</v>
      </c>
      <c r="Q362" s="73">
        <f>O362</f>
        <v>69.25</v>
      </c>
      <c r="R362" s="73">
        <f t="shared" si="19"/>
        <v>2.8854166666666665</v>
      </c>
      <c r="S362" s="73"/>
      <c r="T362" s="73" t="s">
        <v>93</v>
      </c>
      <c r="U362" s="73" t="s">
        <v>93</v>
      </c>
      <c r="V362" s="73" t="s">
        <v>93</v>
      </c>
      <c r="W362" s="73" t="s">
        <v>93</v>
      </c>
      <c r="X362" s="73" t="s">
        <v>93</v>
      </c>
      <c r="Y362" s="73" t="s">
        <v>93</v>
      </c>
    </row>
    <row r="363" spans="1:27" s="121" customFormat="1">
      <c r="A363" s="115" t="s">
        <v>806</v>
      </c>
      <c r="B363" s="116">
        <v>46113</v>
      </c>
      <c r="C363" s="116">
        <v>46142</v>
      </c>
      <c r="D363" s="91" t="s">
        <v>776</v>
      </c>
      <c r="E363" s="117" t="s">
        <v>221</v>
      </c>
      <c r="F363" s="66" t="s">
        <v>784</v>
      </c>
      <c r="G363" s="66"/>
      <c r="H363" s="118">
        <v>12</v>
      </c>
      <c r="I363" s="74" t="s">
        <v>96</v>
      </c>
      <c r="J363" s="74">
        <v>1</v>
      </c>
      <c r="K363" s="120" t="s">
        <v>97</v>
      </c>
      <c r="L363" s="117" t="s">
        <v>93</v>
      </c>
      <c r="M363" s="117" t="s">
        <v>93</v>
      </c>
      <c r="N363" s="117" t="s">
        <v>93</v>
      </c>
      <c r="O363" s="73">
        <v>236</v>
      </c>
      <c r="P363" s="124">
        <f t="shared" si="18"/>
        <v>236</v>
      </c>
      <c r="Q363" s="73">
        <f>O363-15</f>
        <v>221</v>
      </c>
      <c r="R363" s="73">
        <f t="shared" si="19"/>
        <v>221</v>
      </c>
      <c r="S363" s="73"/>
      <c r="T363" s="117" t="s">
        <v>98</v>
      </c>
      <c r="U363" s="73">
        <v>5</v>
      </c>
      <c r="V363" s="73" t="s">
        <v>99</v>
      </c>
      <c r="W363" s="73">
        <v>10</v>
      </c>
      <c r="X363" s="73" t="s">
        <v>100</v>
      </c>
      <c r="Y363" s="73">
        <v>15</v>
      </c>
    </row>
    <row r="364" spans="1:27" s="121" customFormat="1">
      <c r="A364" s="115" t="s">
        <v>807</v>
      </c>
      <c r="B364" s="116">
        <v>46113</v>
      </c>
      <c r="C364" s="116">
        <v>46142</v>
      </c>
      <c r="D364" s="91" t="s">
        <v>776</v>
      </c>
      <c r="E364" s="117" t="s">
        <v>221</v>
      </c>
      <c r="F364" s="66" t="s">
        <v>784</v>
      </c>
      <c r="G364" s="66"/>
      <c r="H364" s="118">
        <v>12</v>
      </c>
      <c r="I364" s="74" t="s">
        <v>96</v>
      </c>
      <c r="J364" s="74">
        <v>1</v>
      </c>
      <c r="K364" s="120" t="s">
        <v>223</v>
      </c>
      <c r="L364" s="117" t="s">
        <v>93</v>
      </c>
      <c r="M364" s="117" t="s">
        <v>93</v>
      </c>
      <c r="N364" s="117" t="s">
        <v>93</v>
      </c>
      <c r="O364" s="73">
        <v>335</v>
      </c>
      <c r="P364" s="124">
        <f t="shared" si="18"/>
        <v>335</v>
      </c>
      <c r="Q364" s="73">
        <f>O364-15</f>
        <v>320</v>
      </c>
      <c r="R364" s="73">
        <f t="shared" si="19"/>
        <v>320</v>
      </c>
      <c r="S364" s="73"/>
      <c r="T364" s="117" t="s">
        <v>98</v>
      </c>
      <c r="U364" s="73">
        <v>5</v>
      </c>
      <c r="V364" s="73" t="s">
        <v>99</v>
      </c>
      <c r="W364" s="73">
        <v>10</v>
      </c>
      <c r="X364" s="73" t="s">
        <v>100</v>
      </c>
      <c r="Y364" s="73">
        <v>15</v>
      </c>
    </row>
    <row r="365" spans="1:27" s="121" customFormat="1">
      <c r="A365" s="115" t="s">
        <v>817</v>
      </c>
      <c r="B365" s="116">
        <v>46113</v>
      </c>
      <c r="C365" s="116">
        <v>46142</v>
      </c>
      <c r="D365" s="91" t="s">
        <v>776</v>
      </c>
      <c r="E365" s="117" t="s">
        <v>221</v>
      </c>
      <c r="F365" s="66" t="s">
        <v>784</v>
      </c>
      <c r="G365" s="66"/>
      <c r="H365" s="118">
        <v>12</v>
      </c>
      <c r="I365" s="74" t="s">
        <v>105</v>
      </c>
      <c r="J365" s="74">
        <v>6</v>
      </c>
      <c r="K365" s="120" t="s">
        <v>106</v>
      </c>
      <c r="L365" s="117" t="s">
        <v>93</v>
      </c>
      <c r="M365" s="117" t="s">
        <v>93</v>
      </c>
      <c r="N365" s="117" t="s">
        <v>93</v>
      </c>
      <c r="O365" s="73">
        <v>106</v>
      </c>
      <c r="P365" s="124">
        <f t="shared" si="18"/>
        <v>17.666666666666668</v>
      </c>
      <c r="Q365" s="73">
        <f>O365</f>
        <v>106</v>
      </c>
      <c r="R365" s="73">
        <f t="shared" si="19"/>
        <v>17.666666666666668</v>
      </c>
      <c r="S365" s="73"/>
      <c r="T365" s="117" t="s">
        <v>93</v>
      </c>
      <c r="U365" s="73" t="s">
        <v>93</v>
      </c>
      <c r="V365" s="73" t="s">
        <v>93</v>
      </c>
      <c r="W365" s="73" t="s">
        <v>93</v>
      </c>
      <c r="X365" s="73" t="s">
        <v>93</v>
      </c>
      <c r="Y365" s="73" t="s">
        <v>93</v>
      </c>
    </row>
    <row r="366" spans="1:27" s="121" customFormat="1">
      <c r="A366" s="134">
        <v>111814189</v>
      </c>
      <c r="B366" s="116">
        <v>46113</v>
      </c>
      <c r="C366" s="116">
        <v>46142</v>
      </c>
      <c r="D366" s="129" t="s">
        <v>352</v>
      </c>
      <c r="E366" s="105" t="s">
        <v>221</v>
      </c>
      <c r="F366" s="105" t="s">
        <v>353</v>
      </c>
      <c r="G366" s="105"/>
      <c r="H366" s="136">
        <v>5.5</v>
      </c>
      <c r="I366" s="74" t="s">
        <v>96</v>
      </c>
      <c r="J366" s="74">
        <v>1</v>
      </c>
      <c r="K366" s="120" t="s">
        <v>97</v>
      </c>
      <c r="L366" s="117" t="s">
        <v>93</v>
      </c>
      <c r="M366" s="117" t="s">
        <v>93</v>
      </c>
      <c r="N366" s="117" t="s">
        <v>93</v>
      </c>
      <c r="O366" s="131">
        <v>96</v>
      </c>
      <c r="P366" s="124">
        <f t="shared" si="18"/>
        <v>96</v>
      </c>
      <c r="Q366" s="73">
        <f>O366-15</f>
        <v>81</v>
      </c>
      <c r="R366" s="73">
        <f t="shared" si="19"/>
        <v>81</v>
      </c>
      <c r="S366" s="73"/>
      <c r="T366" s="120" t="s">
        <v>98</v>
      </c>
      <c r="U366" s="73">
        <v>5</v>
      </c>
      <c r="V366" s="123" t="s">
        <v>99</v>
      </c>
      <c r="W366" s="73">
        <v>10</v>
      </c>
      <c r="X366" s="73" t="s">
        <v>100</v>
      </c>
      <c r="Y366" s="73">
        <v>15</v>
      </c>
    </row>
    <row r="367" spans="1:27" s="121" customFormat="1">
      <c r="A367" s="134">
        <v>111814192</v>
      </c>
      <c r="B367" s="116">
        <v>46113</v>
      </c>
      <c r="C367" s="116">
        <v>46142</v>
      </c>
      <c r="D367" s="129" t="s">
        <v>352</v>
      </c>
      <c r="E367" s="105" t="s">
        <v>221</v>
      </c>
      <c r="F367" s="105" t="s">
        <v>353</v>
      </c>
      <c r="G367" s="105"/>
      <c r="H367" s="136">
        <v>5.5</v>
      </c>
      <c r="I367" s="74" t="s">
        <v>96</v>
      </c>
      <c r="J367" s="74">
        <v>1</v>
      </c>
      <c r="K367" s="120" t="s">
        <v>101</v>
      </c>
      <c r="L367" s="117" t="s">
        <v>93</v>
      </c>
      <c r="M367" s="117" t="s">
        <v>93</v>
      </c>
      <c r="N367" s="117" t="s">
        <v>93</v>
      </c>
      <c r="O367" s="131">
        <v>195</v>
      </c>
      <c r="P367" s="124">
        <f t="shared" si="18"/>
        <v>195</v>
      </c>
      <c r="Q367" s="73">
        <f>O367-15</f>
        <v>180</v>
      </c>
      <c r="R367" s="73">
        <f t="shared" si="19"/>
        <v>180</v>
      </c>
      <c r="S367" s="73"/>
      <c r="T367" s="120" t="s">
        <v>98</v>
      </c>
      <c r="U367" s="73">
        <v>5</v>
      </c>
      <c r="V367" s="123" t="s">
        <v>99</v>
      </c>
      <c r="W367" s="73">
        <v>10</v>
      </c>
      <c r="X367" s="73" t="s">
        <v>100</v>
      </c>
      <c r="Y367" s="73">
        <v>15</v>
      </c>
    </row>
    <row r="368" spans="1:27" s="121" customFormat="1">
      <c r="A368" s="134">
        <v>850029738046</v>
      </c>
      <c r="B368" s="116">
        <v>46113</v>
      </c>
      <c r="C368" s="116">
        <v>46142</v>
      </c>
      <c r="D368" s="129" t="s">
        <v>352</v>
      </c>
      <c r="E368" s="105" t="s">
        <v>221</v>
      </c>
      <c r="F368" s="105" t="s">
        <v>353</v>
      </c>
      <c r="G368" s="105"/>
      <c r="H368" s="136">
        <v>5.5</v>
      </c>
      <c r="I368" s="74" t="s">
        <v>91</v>
      </c>
      <c r="J368" s="74">
        <v>24</v>
      </c>
      <c r="K368" s="117" t="s">
        <v>92</v>
      </c>
      <c r="L368" s="117" t="s">
        <v>93</v>
      </c>
      <c r="M368" s="117" t="s">
        <v>93</v>
      </c>
      <c r="N368" s="117" t="s">
        <v>93</v>
      </c>
      <c r="O368" s="131">
        <v>65</v>
      </c>
      <c r="P368" s="124">
        <f t="shared" si="18"/>
        <v>2.7083333333333335</v>
      </c>
      <c r="Q368" s="73">
        <f>O368</f>
        <v>65</v>
      </c>
      <c r="R368" s="73">
        <f t="shared" si="19"/>
        <v>2.7083333333333335</v>
      </c>
      <c r="S368" s="73"/>
      <c r="T368" s="73" t="s">
        <v>93</v>
      </c>
      <c r="U368" s="73" t="s">
        <v>93</v>
      </c>
      <c r="V368" s="73" t="s">
        <v>93</v>
      </c>
      <c r="W368" s="73" t="s">
        <v>93</v>
      </c>
      <c r="X368" s="73" t="s">
        <v>93</v>
      </c>
      <c r="Y368" s="73" t="s">
        <v>93</v>
      </c>
    </row>
    <row r="369" spans="1:27" s="121" customFormat="1">
      <c r="A369" s="134">
        <v>127329314</v>
      </c>
      <c r="B369" s="116">
        <v>46113</v>
      </c>
      <c r="C369" s="116">
        <v>46142</v>
      </c>
      <c r="D369" s="91" t="s">
        <v>1000</v>
      </c>
      <c r="E369" s="117" t="s">
        <v>221</v>
      </c>
      <c r="F369" s="66" t="s">
        <v>353</v>
      </c>
      <c r="G369" s="66"/>
      <c r="H369" s="118">
        <v>5.5</v>
      </c>
      <c r="I369" s="74" t="s">
        <v>889</v>
      </c>
      <c r="J369" s="74">
        <v>1</v>
      </c>
      <c r="K369" s="120" t="s">
        <v>97</v>
      </c>
      <c r="L369" s="117"/>
      <c r="M369" s="117"/>
      <c r="N369" s="117" t="s">
        <v>93</v>
      </c>
      <c r="O369" s="119">
        <v>96</v>
      </c>
      <c r="P369" s="119">
        <f t="shared" si="18"/>
        <v>96</v>
      </c>
      <c r="Q369" s="73">
        <f>O369-15</f>
        <v>81</v>
      </c>
      <c r="R369" s="73">
        <f t="shared" si="19"/>
        <v>81</v>
      </c>
      <c r="S369" s="73"/>
      <c r="T369" s="120" t="s">
        <v>98</v>
      </c>
      <c r="U369" s="73">
        <v>5</v>
      </c>
      <c r="V369" s="123" t="s">
        <v>99</v>
      </c>
      <c r="W369" s="73">
        <v>10</v>
      </c>
      <c r="X369" s="73" t="s">
        <v>100</v>
      </c>
      <c r="Y369" s="73">
        <v>15</v>
      </c>
      <c r="Z369" s="103"/>
      <c r="AA369" s="104"/>
    </row>
    <row r="370" spans="1:27" s="121" customFormat="1">
      <c r="A370" s="134">
        <v>127329332</v>
      </c>
      <c r="B370" s="116">
        <v>46113</v>
      </c>
      <c r="C370" s="116">
        <v>46142</v>
      </c>
      <c r="D370" s="91" t="s">
        <v>1000</v>
      </c>
      <c r="E370" s="117" t="s">
        <v>221</v>
      </c>
      <c r="F370" s="66" t="s">
        <v>353</v>
      </c>
      <c r="G370" s="66"/>
      <c r="H370" s="118">
        <v>5.5</v>
      </c>
      <c r="I370" s="74" t="s">
        <v>889</v>
      </c>
      <c r="J370" s="74">
        <v>1</v>
      </c>
      <c r="K370" s="120" t="s">
        <v>101</v>
      </c>
      <c r="L370" s="117"/>
      <c r="M370" s="117"/>
      <c r="N370" s="117" t="s">
        <v>93</v>
      </c>
      <c r="O370" s="119">
        <v>195</v>
      </c>
      <c r="P370" s="119">
        <f t="shared" si="18"/>
        <v>195</v>
      </c>
      <c r="Q370" s="73">
        <f>O370-15</f>
        <v>180</v>
      </c>
      <c r="R370" s="73">
        <f t="shared" si="19"/>
        <v>180</v>
      </c>
      <c r="S370" s="73"/>
      <c r="T370" s="120" t="s">
        <v>98</v>
      </c>
      <c r="U370" s="73">
        <v>5</v>
      </c>
      <c r="V370" s="123" t="s">
        <v>99</v>
      </c>
      <c r="W370" s="73">
        <v>10</v>
      </c>
      <c r="X370" s="73" t="s">
        <v>100</v>
      </c>
      <c r="Y370" s="73">
        <v>15</v>
      </c>
      <c r="Z370" s="103"/>
      <c r="AA370" s="104"/>
    </row>
    <row r="371" spans="1:27" s="121" customFormat="1">
      <c r="A371" s="134">
        <v>850029738046</v>
      </c>
      <c r="B371" s="116">
        <v>46113</v>
      </c>
      <c r="C371" s="116">
        <v>46142</v>
      </c>
      <c r="D371" s="91" t="s">
        <v>1000</v>
      </c>
      <c r="E371" s="117" t="s">
        <v>221</v>
      </c>
      <c r="F371" s="66" t="s">
        <v>353</v>
      </c>
      <c r="G371" s="66"/>
      <c r="H371" s="118">
        <v>5.5</v>
      </c>
      <c r="I371" s="74" t="s">
        <v>890</v>
      </c>
      <c r="J371" s="74">
        <v>24</v>
      </c>
      <c r="K371" s="120" t="s">
        <v>92</v>
      </c>
      <c r="L371" s="117"/>
      <c r="M371" s="117"/>
      <c r="N371" s="117" t="s">
        <v>93</v>
      </c>
      <c r="O371" s="119">
        <v>65</v>
      </c>
      <c r="P371" s="119">
        <f t="shared" si="18"/>
        <v>2.7083333333333335</v>
      </c>
      <c r="Q371" s="73">
        <f>O371</f>
        <v>65</v>
      </c>
      <c r="R371" s="73">
        <f t="shared" si="19"/>
        <v>2.7083333333333335</v>
      </c>
      <c r="S371" s="73"/>
      <c r="T371" s="105" t="s">
        <v>901</v>
      </c>
      <c r="U371" s="138">
        <v>0</v>
      </c>
      <c r="V371" s="103"/>
      <c r="W371" s="103"/>
      <c r="X371" s="105"/>
      <c r="Y371" s="104"/>
      <c r="Z371" s="103"/>
      <c r="AA371" s="104"/>
    </row>
    <row r="372" spans="1:27" s="121" customFormat="1">
      <c r="A372" s="134">
        <v>127330082</v>
      </c>
      <c r="B372" s="116">
        <v>46113</v>
      </c>
      <c r="C372" s="116">
        <v>46142</v>
      </c>
      <c r="D372" s="91" t="s">
        <v>1001</v>
      </c>
      <c r="E372" s="117" t="s">
        <v>221</v>
      </c>
      <c r="F372" s="66" t="s">
        <v>1006</v>
      </c>
      <c r="G372" s="66"/>
      <c r="H372" s="118">
        <v>8</v>
      </c>
      <c r="I372" s="74" t="s">
        <v>889</v>
      </c>
      <c r="J372" s="74">
        <v>1</v>
      </c>
      <c r="K372" s="120" t="s">
        <v>97</v>
      </c>
      <c r="L372" s="117"/>
      <c r="M372" s="117"/>
      <c r="N372" s="117" t="s">
        <v>93</v>
      </c>
      <c r="O372" s="119">
        <v>146</v>
      </c>
      <c r="P372" s="119">
        <f t="shared" si="18"/>
        <v>146</v>
      </c>
      <c r="Q372" s="73">
        <f>O372-15</f>
        <v>131</v>
      </c>
      <c r="R372" s="73">
        <f t="shared" si="19"/>
        <v>131</v>
      </c>
      <c r="S372" s="73"/>
      <c r="T372" s="120" t="s">
        <v>98</v>
      </c>
      <c r="U372" s="73">
        <v>5</v>
      </c>
      <c r="V372" s="123" t="s">
        <v>99</v>
      </c>
      <c r="W372" s="73">
        <v>10</v>
      </c>
      <c r="X372" s="73" t="s">
        <v>100</v>
      </c>
      <c r="Y372" s="73">
        <v>15</v>
      </c>
      <c r="Z372" s="103"/>
      <c r="AA372" s="104"/>
    </row>
    <row r="373" spans="1:27" s="121" customFormat="1">
      <c r="A373" s="134">
        <v>127330265</v>
      </c>
      <c r="B373" s="116">
        <v>46113</v>
      </c>
      <c r="C373" s="116">
        <v>46142</v>
      </c>
      <c r="D373" s="91" t="s">
        <v>1001</v>
      </c>
      <c r="E373" s="117" t="s">
        <v>221</v>
      </c>
      <c r="F373" s="66" t="s">
        <v>1006</v>
      </c>
      <c r="G373" s="66"/>
      <c r="H373" s="118">
        <v>8</v>
      </c>
      <c r="I373" s="74" t="s">
        <v>889</v>
      </c>
      <c r="J373" s="74">
        <v>1</v>
      </c>
      <c r="K373" s="120" t="s">
        <v>223</v>
      </c>
      <c r="L373" s="117"/>
      <c r="M373" s="117"/>
      <c r="N373" s="117" t="s">
        <v>93</v>
      </c>
      <c r="O373" s="119">
        <v>245</v>
      </c>
      <c r="P373" s="119">
        <f t="shared" si="18"/>
        <v>245</v>
      </c>
      <c r="Q373" s="73">
        <f>O373-15</f>
        <v>230</v>
      </c>
      <c r="R373" s="73">
        <f t="shared" si="19"/>
        <v>230</v>
      </c>
      <c r="S373" s="73"/>
      <c r="T373" s="120" t="s">
        <v>98</v>
      </c>
      <c r="U373" s="73">
        <v>5</v>
      </c>
      <c r="V373" s="123" t="s">
        <v>99</v>
      </c>
      <c r="W373" s="73">
        <v>10</v>
      </c>
      <c r="X373" s="73" t="s">
        <v>100</v>
      </c>
      <c r="Y373" s="73">
        <v>15</v>
      </c>
      <c r="Z373" s="103"/>
      <c r="AA373" s="104"/>
    </row>
    <row r="374" spans="1:27" s="121" customFormat="1">
      <c r="A374" s="134">
        <v>850029738220</v>
      </c>
      <c r="B374" s="116">
        <v>46113</v>
      </c>
      <c r="C374" s="116">
        <v>46142</v>
      </c>
      <c r="D374" s="91" t="s">
        <v>1001</v>
      </c>
      <c r="E374" s="117" t="s">
        <v>221</v>
      </c>
      <c r="F374" s="66" t="s">
        <v>1006</v>
      </c>
      <c r="G374" s="66"/>
      <c r="H374" s="118">
        <v>8</v>
      </c>
      <c r="I374" s="74" t="s">
        <v>890</v>
      </c>
      <c r="J374" s="74">
        <v>24</v>
      </c>
      <c r="K374" s="120" t="s">
        <v>92</v>
      </c>
      <c r="L374" s="117"/>
      <c r="M374" s="117"/>
      <c r="N374" s="117" t="s">
        <v>93</v>
      </c>
      <c r="O374" s="119">
        <v>101</v>
      </c>
      <c r="P374" s="119">
        <f t="shared" si="18"/>
        <v>4.208333333333333</v>
      </c>
      <c r="Q374" s="73">
        <f>O374</f>
        <v>101</v>
      </c>
      <c r="R374" s="73">
        <f t="shared" si="19"/>
        <v>4.208333333333333</v>
      </c>
      <c r="S374" s="73"/>
      <c r="T374" s="105" t="s">
        <v>901</v>
      </c>
      <c r="U374" s="138">
        <v>0</v>
      </c>
      <c r="V374" s="103"/>
      <c r="W374" s="103"/>
      <c r="X374" s="105"/>
      <c r="Y374" s="104"/>
      <c r="Z374" s="103"/>
      <c r="AA374" s="104"/>
    </row>
    <row r="375" spans="1:27" s="121" customFormat="1">
      <c r="A375" s="134">
        <v>127330485</v>
      </c>
      <c r="B375" s="116">
        <v>46113</v>
      </c>
      <c r="C375" s="116">
        <v>46142</v>
      </c>
      <c r="D375" s="91" t="s">
        <v>1002</v>
      </c>
      <c r="E375" s="117" t="s">
        <v>221</v>
      </c>
      <c r="F375" s="66" t="s">
        <v>1007</v>
      </c>
      <c r="G375" s="66"/>
      <c r="H375" s="118">
        <v>5</v>
      </c>
      <c r="I375" s="74" t="s">
        <v>889</v>
      </c>
      <c r="J375" s="74">
        <v>1</v>
      </c>
      <c r="K375" s="120" t="s">
        <v>97</v>
      </c>
      <c r="L375" s="117"/>
      <c r="M375" s="117"/>
      <c r="N375" s="117" t="s">
        <v>93</v>
      </c>
      <c r="O375" s="119">
        <v>126</v>
      </c>
      <c r="P375" s="119">
        <f t="shared" si="18"/>
        <v>126</v>
      </c>
      <c r="Q375" s="73">
        <f>O375-15</f>
        <v>111</v>
      </c>
      <c r="R375" s="73">
        <f t="shared" si="19"/>
        <v>111</v>
      </c>
      <c r="S375" s="73"/>
      <c r="T375" s="120" t="s">
        <v>98</v>
      </c>
      <c r="U375" s="73">
        <v>5</v>
      </c>
      <c r="V375" s="123" t="s">
        <v>99</v>
      </c>
      <c r="W375" s="73">
        <v>10</v>
      </c>
      <c r="X375" s="73" t="s">
        <v>100</v>
      </c>
      <c r="Y375" s="73">
        <v>15</v>
      </c>
      <c r="Z375" s="103"/>
      <c r="AA375" s="104"/>
    </row>
    <row r="376" spans="1:27" s="121" customFormat="1">
      <c r="A376" s="134">
        <v>127330491</v>
      </c>
      <c r="B376" s="116">
        <v>46113</v>
      </c>
      <c r="C376" s="116">
        <v>46142</v>
      </c>
      <c r="D376" s="91" t="s">
        <v>1002</v>
      </c>
      <c r="E376" s="117" t="s">
        <v>221</v>
      </c>
      <c r="F376" s="66" t="s">
        <v>1007</v>
      </c>
      <c r="G376" s="66"/>
      <c r="H376" s="118">
        <v>5</v>
      </c>
      <c r="I376" s="74" t="s">
        <v>889</v>
      </c>
      <c r="J376" s="74">
        <v>1</v>
      </c>
      <c r="K376" s="120" t="s">
        <v>223</v>
      </c>
      <c r="L376" s="117"/>
      <c r="M376" s="117"/>
      <c r="N376" s="117" t="s">
        <v>93</v>
      </c>
      <c r="O376" s="119">
        <v>225</v>
      </c>
      <c r="P376" s="119">
        <f t="shared" si="18"/>
        <v>225</v>
      </c>
      <c r="Q376" s="73">
        <f>O376-15</f>
        <v>210</v>
      </c>
      <c r="R376" s="73">
        <f t="shared" si="19"/>
        <v>210</v>
      </c>
      <c r="S376" s="73"/>
      <c r="T376" s="120" t="s">
        <v>98</v>
      </c>
      <c r="U376" s="73">
        <v>5</v>
      </c>
      <c r="V376" s="123" t="s">
        <v>99</v>
      </c>
      <c r="W376" s="73">
        <v>10</v>
      </c>
      <c r="X376" s="73" t="s">
        <v>100</v>
      </c>
      <c r="Y376" s="73">
        <v>15</v>
      </c>
      <c r="Z376" s="103"/>
      <c r="AA376" s="104"/>
    </row>
    <row r="377" spans="1:27" s="121" customFormat="1">
      <c r="A377" s="134">
        <v>850005118244</v>
      </c>
      <c r="B377" s="116">
        <v>46113</v>
      </c>
      <c r="C377" s="116">
        <v>46142</v>
      </c>
      <c r="D377" s="91" t="s">
        <v>1002</v>
      </c>
      <c r="E377" s="117" t="s">
        <v>221</v>
      </c>
      <c r="F377" s="66" t="s">
        <v>1007</v>
      </c>
      <c r="G377" s="66"/>
      <c r="H377" s="118">
        <v>5</v>
      </c>
      <c r="I377" s="74" t="s">
        <v>890</v>
      </c>
      <c r="J377" s="74">
        <v>24</v>
      </c>
      <c r="K377" s="120" t="s">
        <v>92</v>
      </c>
      <c r="L377" s="117"/>
      <c r="M377" s="117"/>
      <c r="N377" s="117" t="s">
        <v>93</v>
      </c>
      <c r="O377" s="119">
        <v>74</v>
      </c>
      <c r="P377" s="119">
        <f t="shared" si="18"/>
        <v>3.0833333333333335</v>
      </c>
      <c r="Q377" s="73">
        <f>O377</f>
        <v>74</v>
      </c>
      <c r="R377" s="73">
        <f t="shared" si="19"/>
        <v>3.0833333333333335</v>
      </c>
      <c r="S377" s="73"/>
      <c r="T377" s="105" t="s">
        <v>901</v>
      </c>
      <c r="U377" s="138">
        <v>0</v>
      </c>
      <c r="V377" s="103"/>
      <c r="W377" s="103"/>
      <c r="X377" s="105"/>
      <c r="Y377" s="104"/>
      <c r="Z377" s="103"/>
      <c r="AA377" s="104"/>
    </row>
    <row r="378" spans="1:27" s="121" customFormat="1">
      <c r="A378" s="134">
        <v>112770739</v>
      </c>
      <c r="B378" s="116">
        <v>46113</v>
      </c>
      <c r="C378" s="116">
        <v>46142</v>
      </c>
      <c r="D378" s="129" t="s">
        <v>363</v>
      </c>
      <c r="E378" s="105" t="s">
        <v>221</v>
      </c>
      <c r="F378" s="105" t="s">
        <v>364</v>
      </c>
      <c r="G378" s="105"/>
      <c r="H378" s="136">
        <v>3.9</v>
      </c>
      <c r="I378" s="74" t="s">
        <v>96</v>
      </c>
      <c r="J378" s="74">
        <v>1</v>
      </c>
      <c r="K378" s="120" t="s">
        <v>97</v>
      </c>
      <c r="L378" s="117" t="s">
        <v>93</v>
      </c>
      <c r="M378" s="117" t="s">
        <v>93</v>
      </c>
      <c r="N378" s="117" t="s">
        <v>93</v>
      </c>
      <c r="O378" s="131">
        <v>106</v>
      </c>
      <c r="P378" s="124">
        <f t="shared" si="18"/>
        <v>106</v>
      </c>
      <c r="Q378" s="73">
        <f>O378-15</f>
        <v>91</v>
      </c>
      <c r="R378" s="73">
        <f t="shared" si="19"/>
        <v>91</v>
      </c>
      <c r="S378" s="73"/>
      <c r="T378" s="120" t="s">
        <v>98</v>
      </c>
      <c r="U378" s="73">
        <v>5</v>
      </c>
      <c r="V378" s="123" t="s">
        <v>99</v>
      </c>
      <c r="W378" s="73">
        <v>10</v>
      </c>
      <c r="X378" s="73" t="s">
        <v>100</v>
      </c>
      <c r="Y378" s="73">
        <v>15</v>
      </c>
    </row>
    <row r="379" spans="1:27" s="121" customFormat="1">
      <c r="A379" s="134">
        <v>112770766</v>
      </c>
      <c r="B379" s="116">
        <v>46113</v>
      </c>
      <c r="C379" s="116">
        <v>46142</v>
      </c>
      <c r="D379" s="129" t="s">
        <v>363</v>
      </c>
      <c r="E379" s="105" t="s">
        <v>221</v>
      </c>
      <c r="F379" s="105" t="s">
        <v>364</v>
      </c>
      <c r="G379" s="105"/>
      <c r="H379" s="136">
        <v>3.9</v>
      </c>
      <c r="I379" s="135" t="s">
        <v>96</v>
      </c>
      <c r="J379" s="135">
        <v>1</v>
      </c>
      <c r="K379" s="105" t="s">
        <v>223</v>
      </c>
      <c r="L379" s="117" t="s">
        <v>93</v>
      </c>
      <c r="M379" s="117" t="s">
        <v>93</v>
      </c>
      <c r="N379" s="117" t="s">
        <v>93</v>
      </c>
      <c r="O379" s="131">
        <v>205</v>
      </c>
      <c r="P379" s="124">
        <f t="shared" si="18"/>
        <v>205</v>
      </c>
      <c r="Q379" s="73">
        <f>O379-15</f>
        <v>190</v>
      </c>
      <c r="R379" s="73">
        <f t="shared" si="19"/>
        <v>190</v>
      </c>
      <c r="S379" s="73"/>
      <c r="T379" s="120" t="s">
        <v>98</v>
      </c>
      <c r="U379" s="73">
        <v>5</v>
      </c>
      <c r="V379" s="123" t="s">
        <v>99</v>
      </c>
      <c r="W379" s="73">
        <v>10</v>
      </c>
      <c r="X379" s="73" t="s">
        <v>100</v>
      </c>
      <c r="Y379" s="73">
        <v>15</v>
      </c>
    </row>
    <row r="380" spans="1:27" s="121" customFormat="1">
      <c r="A380" s="134">
        <v>850760005025</v>
      </c>
      <c r="B380" s="116">
        <v>46113</v>
      </c>
      <c r="C380" s="116">
        <v>46142</v>
      </c>
      <c r="D380" s="129" t="s">
        <v>363</v>
      </c>
      <c r="E380" s="105" t="s">
        <v>221</v>
      </c>
      <c r="F380" s="105" t="s">
        <v>364</v>
      </c>
      <c r="G380" s="105"/>
      <c r="H380" s="136">
        <v>3.9</v>
      </c>
      <c r="I380" s="74" t="s">
        <v>91</v>
      </c>
      <c r="J380" s="74">
        <v>24</v>
      </c>
      <c r="K380" s="117" t="s">
        <v>92</v>
      </c>
      <c r="L380" s="117" t="s">
        <v>93</v>
      </c>
      <c r="M380" s="117" t="s">
        <v>93</v>
      </c>
      <c r="N380" s="117" t="s">
        <v>93</v>
      </c>
      <c r="O380" s="131">
        <v>69.25</v>
      </c>
      <c r="P380" s="124">
        <f t="shared" si="18"/>
        <v>2.8854166666666665</v>
      </c>
      <c r="Q380" s="73">
        <f>O380</f>
        <v>69.25</v>
      </c>
      <c r="R380" s="73">
        <f t="shared" si="19"/>
        <v>2.8854166666666665</v>
      </c>
      <c r="S380" s="73"/>
      <c r="T380" s="73" t="s">
        <v>93</v>
      </c>
      <c r="U380" s="73" t="s">
        <v>93</v>
      </c>
      <c r="V380" s="73" t="s">
        <v>93</v>
      </c>
      <c r="W380" s="73" t="s">
        <v>93</v>
      </c>
      <c r="X380" s="73" t="s">
        <v>93</v>
      </c>
      <c r="Y380" s="105" t="s">
        <v>93</v>
      </c>
    </row>
    <row r="381" spans="1:27" s="121" customFormat="1">
      <c r="A381" s="115" t="s">
        <v>808</v>
      </c>
      <c r="B381" s="116">
        <v>46113</v>
      </c>
      <c r="C381" s="116">
        <v>46142</v>
      </c>
      <c r="D381" s="91" t="s">
        <v>777</v>
      </c>
      <c r="E381" s="117" t="s">
        <v>221</v>
      </c>
      <c r="F381" s="66" t="s">
        <v>785</v>
      </c>
      <c r="G381" s="66"/>
      <c r="H381" s="118">
        <v>10.5</v>
      </c>
      <c r="I381" s="74" t="s">
        <v>96</v>
      </c>
      <c r="J381" s="74">
        <v>1</v>
      </c>
      <c r="K381" s="120" t="s">
        <v>97</v>
      </c>
      <c r="L381" s="117" t="s">
        <v>93</v>
      </c>
      <c r="M381" s="117" t="s">
        <v>93</v>
      </c>
      <c r="N381" s="117" t="s">
        <v>93</v>
      </c>
      <c r="O381" s="73">
        <v>146</v>
      </c>
      <c r="P381" s="124">
        <f t="shared" si="18"/>
        <v>146</v>
      </c>
      <c r="Q381" s="73">
        <f>O381-15</f>
        <v>131</v>
      </c>
      <c r="R381" s="73">
        <f t="shared" si="19"/>
        <v>131</v>
      </c>
      <c r="S381" s="73"/>
      <c r="T381" s="117" t="s">
        <v>98</v>
      </c>
      <c r="U381" s="73">
        <v>5</v>
      </c>
      <c r="V381" s="73" t="s">
        <v>99</v>
      </c>
      <c r="W381" s="73">
        <v>10</v>
      </c>
      <c r="X381" s="73" t="s">
        <v>100</v>
      </c>
      <c r="Y381" s="73">
        <v>15</v>
      </c>
    </row>
    <row r="382" spans="1:27" s="121" customFormat="1">
      <c r="A382" s="115" t="s">
        <v>809</v>
      </c>
      <c r="B382" s="116">
        <v>46113</v>
      </c>
      <c r="C382" s="116">
        <v>46142</v>
      </c>
      <c r="D382" s="91" t="s">
        <v>778</v>
      </c>
      <c r="E382" s="117" t="s">
        <v>221</v>
      </c>
      <c r="F382" s="66" t="s">
        <v>785</v>
      </c>
      <c r="G382" s="66"/>
      <c r="H382" s="118">
        <v>10.5</v>
      </c>
      <c r="I382" s="74" t="s">
        <v>96</v>
      </c>
      <c r="J382" s="74">
        <v>1</v>
      </c>
      <c r="K382" s="120" t="s">
        <v>223</v>
      </c>
      <c r="L382" s="117" t="s">
        <v>93</v>
      </c>
      <c r="M382" s="117" t="s">
        <v>93</v>
      </c>
      <c r="N382" s="117" t="s">
        <v>93</v>
      </c>
      <c r="O382" s="73">
        <v>245</v>
      </c>
      <c r="P382" s="124">
        <f t="shared" si="18"/>
        <v>245</v>
      </c>
      <c r="Q382" s="73">
        <f>O382-15</f>
        <v>230</v>
      </c>
      <c r="R382" s="73">
        <f t="shared" si="19"/>
        <v>230</v>
      </c>
      <c r="S382" s="73"/>
      <c r="T382" s="117" t="s">
        <v>98</v>
      </c>
      <c r="U382" s="73">
        <v>5</v>
      </c>
      <c r="V382" s="73" t="s">
        <v>99</v>
      </c>
      <c r="W382" s="73">
        <v>10</v>
      </c>
      <c r="X382" s="73" t="s">
        <v>100</v>
      </c>
      <c r="Y382" s="73">
        <v>15</v>
      </c>
    </row>
    <row r="383" spans="1:27" s="121" customFormat="1">
      <c r="A383" s="115" t="s">
        <v>818</v>
      </c>
      <c r="B383" s="116">
        <v>46113</v>
      </c>
      <c r="C383" s="116">
        <v>46142</v>
      </c>
      <c r="D383" s="91" t="s">
        <v>777</v>
      </c>
      <c r="E383" s="117" t="s">
        <v>221</v>
      </c>
      <c r="F383" s="66" t="s">
        <v>785</v>
      </c>
      <c r="G383" s="66"/>
      <c r="H383" s="118">
        <v>10.5</v>
      </c>
      <c r="I383" s="74" t="s">
        <v>91</v>
      </c>
      <c r="J383" s="74">
        <v>24</v>
      </c>
      <c r="K383" s="120" t="s">
        <v>92</v>
      </c>
      <c r="L383" s="117" t="s">
        <v>93</v>
      </c>
      <c r="M383" s="117" t="s">
        <v>93</v>
      </c>
      <c r="N383" s="117" t="s">
        <v>93</v>
      </c>
      <c r="O383" s="73">
        <v>101</v>
      </c>
      <c r="P383" s="124">
        <f t="shared" si="18"/>
        <v>4.208333333333333</v>
      </c>
      <c r="Q383" s="73">
        <f>O383</f>
        <v>101</v>
      </c>
      <c r="R383" s="73">
        <f t="shared" si="19"/>
        <v>4.208333333333333</v>
      </c>
      <c r="S383" s="73"/>
      <c r="T383" s="117" t="s">
        <v>93</v>
      </c>
      <c r="U383" s="73" t="s">
        <v>93</v>
      </c>
      <c r="V383" s="73" t="s">
        <v>93</v>
      </c>
      <c r="W383" s="73" t="s">
        <v>93</v>
      </c>
      <c r="X383" s="73" t="s">
        <v>93</v>
      </c>
      <c r="Y383" s="73" t="s">
        <v>93</v>
      </c>
    </row>
    <row r="384" spans="1:27" s="121" customFormat="1">
      <c r="A384" s="134">
        <v>124130726</v>
      </c>
      <c r="B384" s="116">
        <v>46113</v>
      </c>
      <c r="C384" s="116">
        <v>46142</v>
      </c>
      <c r="D384" s="129" t="s">
        <v>800</v>
      </c>
      <c r="E384" s="103" t="s">
        <v>221</v>
      </c>
      <c r="F384" s="105" t="s">
        <v>835</v>
      </c>
      <c r="G384" s="137"/>
      <c r="H384" s="138">
        <v>12</v>
      </c>
      <c r="I384" s="74" t="s">
        <v>96</v>
      </c>
      <c r="J384" s="74">
        <v>1</v>
      </c>
      <c r="K384" s="120" t="s">
        <v>97</v>
      </c>
      <c r="L384" s="117" t="s">
        <v>93</v>
      </c>
      <c r="M384" s="117" t="s">
        <v>93</v>
      </c>
      <c r="N384" s="117" t="s">
        <v>93</v>
      </c>
      <c r="O384" s="73">
        <v>196</v>
      </c>
      <c r="P384" s="73">
        <f t="shared" si="18"/>
        <v>196</v>
      </c>
      <c r="Q384" s="73">
        <f>O384-15</f>
        <v>181</v>
      </c>
      <c r="R384" s="73">
        <f t="shared" si="19"/>
        <v>181</v>
      </c>
      <c r="S384" s="73"/>
      <c r="T384" s="120" t="s">
        <v>98</v>
      </c>
      <c r="U384" s="73">
        <v>5</v>
      </c>
      <c r="V384" s="123" t="s">
        <v>99</v>
      </c>
      <c r="W384" s="73">
        <v>10</v>
      </c>
      <c r="X384" s="73" t="s">
        <v>100</v>
      </c>
      <c r="Y384" s="73">
        <v>15</v>
      </c>
      <c r="Z384" s="103"/>
      <c r="AA384" s="104"/>
    </row>
    <row r="385" spans="1:27" s="121" customFormat="1">
      <c r="A385" s="134">
        <v>124130732</v>
      </c>
      <c r="B385" s="116">
        <v>46113</v>
      </c>
      <c r="C385" s="116">
        <v>46142</v>
      </c>
      <c r="D385" s="129" t="s">
        <v>800</v>
      </c>
      <c r="E385" s="103" t="s">
        <v>221</v>
      </c>
      <c r="F385" s="105" t="s">
        <v>835</v>
      </c>
      <c r="G385" s="137"/>
      <c r="H385" s="138">
        <v>12</v>
      </c>
      <c r="I385" s="74" t="s">
        <v>96</v>
      </c>
      <c r="J385" s="74">
        <v>1</v>
      </c>
      <c r="K385" s="120" t="s">
        <v>223</v>
      </c>
      <c r="L385" s="117" t="s">
        <v>93</v>
      </c>
      <c r="M385" s="117" t="s">
        <v>93</v>
      </c>
      <c r="N385" s="117" t="s">
        <v>93</v>
      </c>
      <c r="O385" s="73">
        <v>295</v>
      </c>
      <c r="P385" s="73">
        <f t="shared" si="18"/>
        <v>295</v>
      </c>
      <c r="Q385" s="73">
        <f>O385-15</f>
        <v>280</v>
      </c>
      <c r="R385" s="73">
        <f t="shared" si="19"/>
        <v>280</v>
      </c>
      <c r="S385" s="73"/>
      <c r="T385" s="120" t="s">
        <v>98</v>
      </c>
      <c r="U385" s="73">
        <v>5</v>
      </c>
      <c r="V385" s="123" t="s">
        <v>99</v>
      </c>
      <c r="W385" s="73">
        <v>10</v>
      </c>
      <c r="X385" s="73" t="s">
        <v>100</v>
      </c>
      <c r="Y385" s="73">
        <v>15</v>
      </c>
      <c r="Z385" s="103"/>
      <c r="AA385" s="104"/>
    </row>
    <row r="386" spans="1:27" s="121" customFormat="1">
      <c r="A386" s="134">
        <v>850029738312</v>
      </c>
      <c r="B386" s="116">
        <v>46113</v>
      </c>
      <c r="C386" s="116">
        <v>46142</v>
      </c>
      <c r="D386" s="129" t="s">
        <v>800</v>
      </c>
      <c r="E386" s="103" t="s">
        <v>221</v>
      </c>
      <c r="F386" s="105" t="s">
        <v>835</v>
      </c>
      <c r="G386" s="137"/>
      <c r="H386" s="138">
        <v>12</v>
      </c>
      <c r="I386" s="74" t="s">
        <v>91</v>
      </c>
      <c r="J386" s="74">
        <v>24</v>
      </c>
      <c r="K386" s="120" t="s">
        <v>110</v>
      </c>
      <c r="L386" s="117" t="s">
        <v>93</v>
      </c>
      <c r="M386" s="117" t="s">
        <v>93</v>
      </c>
      <c r="N386" s="117" t="s">
        <v>93</v>
      </c>
      <c r="O386" s="73">
        <v>110</v>
      </c>
      <c r="P386" s="73">
        <f t="shared" si="18"/>
        <v>4.583333333333333</v>
      </c>
      <c r="Q386" s="73">
        <f>O386-0</f>
        <v>110</v>
      </c>
      <c r="R386" s="73">
        <f t="shared" si="19"/>
        <v>4.583333333333333</v>
      </c>
      <c r="S386" s="73"/>
      <c r="T386" s="73" t="s">
        <v>93</v>
      </c>
      <c r="U386" s="73" t="s">
        <v>93</v>
      </c>
      <c r="V386" s="73" t="s">
        <v>93</v>
      </c>
      <c r="W386" s="73" t="s">
        <v>93</v>
      </c>
      <c r="X386" s="73" t="s">
        <v>93</v>
      </c>
      <c r="Y386" s="73" t="s">
        <v>93</v>
      </c>
      <c r="Z386" s="103"/>
      <c r="AA386" s="104"/>
    </row>
    <row r="387" spans="1:27" s="121" customFormat="1">
      <c r="A387" s="134">
        <v>111231560</v>
      </c>
      <c r="B387" s="116">
        <v>46113</v>
      </c>
      <c r="C387" s="116">
        <v>46142</v>
      </c>
      <c r="D387" s="129" t="s">
        <v>338</v>
      </c>
      <c r="E387" s="105" t="s">
        <v>221</v>
      </c>
      <c r="F387" s="105" t="s">
        <v>339</v>
      </c>
      <c r="G387" s="105"/>
      <c r="H387" s="136">
        <v>7</v>
      </c>
      <c r="I387" s="74" t="s">
        <v>96</v>
      </c>
      <c r="J387" s="74">
        <v>1</v>
      </c>
      <c r="K387" s="120" t="s">
        <v>97</v>
      </c>
      <c r="L387" s="117" t="s">
        <v>93</v>
      </c>
      <c r="M387" s="117" t="s">
        <v>93</v>
      </c>
      <c r="N387" s="117" t="s">
        <v>93</v>
      </c>
      <c r="O387" s="131">
        <v>136</v>
      </c>
      <c r="P387" s="124">
        <f t="shared" si="18"/>
        <v>136</v>
      </c>
      <c r="Q387" s="73">
        <f>O387-15</f>
        <v>121</v>
      </c>
      <c r="R387" s="73">
        <f t="shared" si="19"/>
        <v>121</v>
      </c>
      <c r="S387" s="73"/>
      <c r="T387" s="120" t="s">
        <v>98</v>
      </c>
      <c r="U387" s="73">
        <v>5</v>
      </c>
      <c r="V387" s="123" t="s">
        <v>99</v>
      </c>
      <c r="W387" s="73">
        <v>10</v>
      </c>
      <c r="X387" s="73" t="s">
        <v>100</v>
      </c>
      <c r="Y387" s="73">
        <v>15</v>
      </c>
    </row>
    <row r="388" spans="1:27" s="121" customFormat="1">
      <c r="A388" s="134">
        <v>111231570</v>
      </c>
      <c r="B388" s="116">
        <v>46113</v>
      </c>
      <c r="C388" s="116">
        <v>46142</v>
      </c>
      <c r="D388" s="129" t="s">
        <v>338</v>
      </c>
      <c r="E388" s="105" t="s">
        <v>221</v>
      </c>
      <c r="F388" s="105" t="s">
        <v>339</v>
      </c>
      <c r="G388" s="105"/>
      <c r="H388" s="136">
        <v>7</v>
      </c>
      <c r="I388" s="135" t="s">
        <v>96</v>
      </c>
      <c r="J388" s="135">
        <v>1</v>
      </c>
      <c r="K388" s="105" t="s">
        <v>223</v>
      </c>
      <c r="L388" s="117" t="s">
        <v>93</v>
      </c>
      <c r="M388" s="117" t="s">
        <v>93</v>
      </c>
      <c r="N388" s="117" t="s">
        <v>93</v>
      </c>
      <c r="O388" s="131">
        <v>235</v>
      </c>
      <c r="P388" s="124">
        <f t="shared" si="18"/>
        <v>235</v>
      </c>
      <c r="Q388" s="73">
        <f>O388-15</f>
        <v>220</v>
      </c>
      <c r="R388" s="73">
        <f t="shared" si="19"/>
        <v>220</v>
      </c>
      <c r="S388" s="73"/>
      <c r="T388" s="120" t="s">
        <v>98</v>
      </c>
      <c r="U388" s="73">
        <v>5</v>
      </c>
      <c r="V388" s="123" t="s">
        <v>99</v>
      </c>
      <c r="W388" s="73">
        <v>10</v>
      </c>
      <c r="X388" s="73" t="s">
        <v>100</v>
      </c>
      <c r="Y388" s="73">
        <v>15</v>
      </c>
    </row>
    <row r="389" spans="1:27" s="121" customFormat="1">
      <c r="A389" s="134">
        <v>850005118848</v>
      </c>
      <c r="B389" s="116">
        <v>46113</v>
      </c>
      <c r="C389" s="116">
        <v>46142</v>
      </c>
      <c r="D389" s="129" t="s">
        <v>338</v>
      </c>
      <c r="E389" s="105" t="s">
        <v>221</v>
      </c>
      <c r="F389" s="105" t="s">
        <v>339</v>
      </c>
      <c r="G389" s="105"/>
      <c r="H389" s="136">
        <v>7</v>
      </c>
      <c r="I389" s="74" t="s">
        <v>91</v>
      </c>
      <c r="J389" s="74">
        <v>24</v>
      </c>
      <c r="K389" s="117" t="s">
        <v>92</v>
      </c>
      <c r="L389" s="117" t="s">
        <v>93</v>
      </c>
      <c r="M389" s="117" t="s">
        <v>93</v>
      </c>
      <c r="N389" s="117" t="s">
        <v>93</v>
      </c>
      <c r="O389" s="119">
        <v>83</v>
      </c>
      <c r="P389" s="124">
        <f t="shared" si="18"/>
        <v>3.4583333333333335</v>
      </c>
      <c r="Q389" s="73">
        <f>O389</f>
        <v>83</v>
      </c>
      <c r="R389" s="73">
        <f t="shared" si="19"/>
        <v>3.4583333333333335</v>
      </c>
      <c r="S389" s="73"/>
      <c r="T389" s="73" t="s">
        <v>93</v>
      </c>
      <c r="U389" s="73" t="s">
        <v>93</v>
      </c>
      <c r="V389" s="73" t="s">
        <v>93</v>
      </c>
      <c r="W389" s="73" t="s">
        <v>93</v>
      </c>
      <c r="X389" s="73" t="s">
        <v>93</v>
      </c>
      <c r="Y389" s="73" t="s">
        <v>93</v>
      </c>
    </row>
    <row r="390" spans="1:27" s="121" customFormat="1">
      <c r="A390" s="134">
        <v>120918641</v>
      </c>
      <c r="B390" s="116">
        <v>46113</v>
      </c>
      <c r="C390" s="116">
        <v>46142</v>
      </c>
      <c r="D390" s="129" t="s">
        <v>537</v>
      </c>
      <c r="E390" s="103" t="s">
        <v>221</v>
      </c>
      <c r="F390" s="105" t="s">
        <v>538</v>
      </c>
      <c r="G390" s="105"/>
      <c r="H390" s="130">
        <v>5</v>
      </c>
      <c r="I390" s="74" t="s">
        <v>96</v>
      </c>
      <c r="J390" s="74">
        <v>1</v>
      </c>
      <c r="K390" s="120" t="s">
        <v>97</v>
      </c>
      <c r="L390" s="105" t="s">
        <v>93</v>
      </c>
      <c r="M390" s="105" t="s">
        <v>93</v>
      </c>
      <c r="N390" s="117" t="s">
        <v>93</v>
      </c>
      <c r="O390" s="131">
        <v>96</v>
      </c>
      <c r="P390" s="119">
        <f t="shared" si="18"/>
        <v>96</v>
      </c>
      <c r="Q390" s="73">
        <f>O390-15</f>
        <v>81</v>
      </c>
      <c r="R390" s="73">
        <f t="shared" si="19"/>
        <v>81</v>
      </c>
      <c r="S390" s="73"/>
      <c r="T390" s="120" t="s">
        <v>98</v>
      </c>
      <c r="U390" s="73">
        <v>5</v>
      </c>
      <c r="V390" s="123" t="s">
        <v>99</v>
      </c>
      <c r="W390" s="73">
        <v>10</v>
      </c>
      <c r="X390" s="73" t="s">
        <v>100</v>
      </c>
      <c r="Y390" s="73">
        <v>15</v>
      </c>
      <c r="Z390" s="103"/>
      <c r="AA390" s="103"/>
    </row>
    <row r="391" spans="1:27" s="121" customFormat="1">
      <c r="A391" s="134">
        <v>120918671</v>
      </c>
      <c r="B391" s="116">
        <v>46113</v>
      </c>
      <c r="C391" s="116">
        <v>46142</v>
      </c>
      <c r="D391" s="129" t="s">
        <v>537</v>
      </c>
      <c r="E391" s="103" t="s">
        <v>221</v>
      </c>
      <c r="F391" s="105" t="s">
        <v>538</v>
      </c>
      <c r="G391" s="105"/>
      <c r="H391" s="130">
        <v>5</v>
      </c>
      <c r="I391" s="74" t="s">
        <v>96</v>
      </c>
      <c r="J391" s="74">
        <v>1</v>
      </c>
      <c r="K391" s="120" t="s">
        <v>101</v>
      </c>
      <c r="L391" s="105" t="s">
        <v>93</v>
      </c>
      <c r="M391" s="105" t="s">
        <v>93</v>
      </c>
      <c r="N391" s="117" t="s">
        <v>93</v>
      </c>
      <c r="O391" s="131">
        <v>195</v>
      </c>
      <c r="P391" s="119">
        <f t="shared" si="18"/>
        <v>195</v>
      </c>
      <c r="Q391" s="73">
        <f>O391-15</f>
        <v>180</v>
      </c>
      <c r="R391" s="73">
        <f t="shared" si="19"/>
        <v>180</v>
      </c>
      <c r="S391" s="73"/>
      <c r="T391" s="120" t="s">
        <v>98</v>
      </c>
      <c r="U391" s="73">
        <v>5</v>
      </c>
      <c r="V391" s="123" t="s">
        <v>99</v>
      </c>
      <c r="W391" s="73">
        <v>10</v>
      </c>
      <c r="X391" s="73" t="s">
        <v>100</v>
      </c>
      <c r="Y391" s="73">
        <v>15</v>
      </c>
      <c r="Z391" s="103"/>
      <c r="AA391" s="103"/>
    </row>
    <row r="392" spans="1:27" s="121" customFormat="1" ht="15.75" customHeight="1">
      <c r="A392" s="134">
        <v>850005118961</v>
      </c>
      <c r="B392" s="116">
        <v>46113</v>
      </c>
      <c r="C392" s="116">
        <v>46142</v>
      </c>
      <c r="D392" s="129" t="s">
        <v>537</v>
      </c>
      <c r="E392" s="103" t="s">
        <v>221</v>
      </c>
      <c r="F392" s="105" t="s">
        <v>538</v>
      </c>
      <c r="G392" s="105"/>
      <c r="H392" s="130">
        <v>5</v>
      </c>
      <c r="I392" s="74" t="s">
        <v>91</v>
      </c>
      <c r="J392" s="74">
        <v>24</v>
      </c>
      <c r="K392" s="120" t="s">
        <v>92</v>
      </c>
      <c r="L392" s="105" t="s">
        <v>93</v>
      </c>
      <c r="M392" s="105" t="s">
        <v>93</v>
      </c>
      <c r="N392" s="117" t="s">
        <v>93</v>
      </c>
      <c r="O392" s="131">
        <v>65</v>
      </c>
      <c r="P392" s="119">
        <f t="shared" si="18"/>
        <v>2.7083333333333335</v>
      </c>
      <c r="Q392" s="73">
        <f>O392</f>
        <v>65</v>
      </c>
      <c r="R392" s="73">
        <f t="shared" si="19"/>
        <v>2.7083333333333335</v>
      </c>
      <c r="S392" s="73"/>
      <c r="T392" s="73" t="s">
        <v>93</v>
      </c>
      <c r="U392" s="73" t="s">
        <v>93</v>
      </c>
      <c r="V392" s="73" t="s">
        <v>93</v>
      </c>
      <c r="W392" s="73" t="s">
        <v>93</v>
      </c>
      <c r="X392" s="73" t="s">
        <v>93</v>
      </c>
      <c r="Y392" s="73" t="s">
        <v>93</v>
      </c>
      <c r="Z392" s="103"/>
      <c r="AA392" s="103"/>
    </row>
    <row r="393" spans="1:27" s="121" customFormat="1" ht="15.75" customHeight="1">
      <c r="A393" s="134">
        <v>122879964</v>
      </c>
      <c r="B393" s="116">
        <v>46113</v>
      </c>
      <c r="C393" s="116">
        <v>46142</v>
      </c>
      <c r="D393" s="129" t="s">
        <v>553</v>
      </c>
      <c r="E393" s="103" t="s">
        <v>221</v>
      </c>
      <c r="F393" s="105" t="s">
        <v>554</v>
      </c>
      <c r="G393" s="105"/>
      <c r="H393" s="130">
        <v>10</v>
      </c>
      <c r="I393" s="74" t="s">
        <v>96</v>
      </c>
      <c r="J393" s="74">
        <v>1</v>
      </c>
      <c r="K393" s="120" t="s">
        <v>97</v>
      </c>
      <c r="L393" s="105" t="s">
        <v>93</v>
      </c>
      <c r="M393" s="105" t="s">
        <v>93</v>
      </c>
      <c r="N393" s="117" t="s">
        <v>93</v>
      </c>
      <c r="O393" s="131">
        <v>156</v>
      </c>
      <c r="P393" s="119">
        <v>156</v>
      </c>
      <c r="Q393" s="73">
        <f>P393-15</f>
        <v>141</v>
      </c>
      <c r="R393" s="73">
        <f>Q393</f>
        <v>141</v>
      </c>
      <c r="S393" s="73"/>
      <c r="T393" s="120" t="s">
        <v>98</v>
      </c>
      <c r="U393" s="73">
        <v>5</v>
      </c>
      <c r="V393" s="123" t="s">
        <v>99</v>
      </c>
      <c r="W393" s="73">
        <v>10</v>
      </c>
      <c r="X393" s="73" t="s">
        <v>100</v>
      </c>
      <c r="Y393" s="73">
        <v>15</v>
      </c>
      <c r="Z393" s="103"/>
      <c r="AA393" s="103"/>
    </row>
    <row r="394" spans="1:27" s="121" customFormat="1" ht="15.75" customHeight="1">
      <c r="A394" s="134">
        <v>122880023</v>
      </c>
      <c r="B394" s="116">
        <v>46113</v>
      </c>
      <c r="C394" s="116">
        <v>46142</v>
      </c>
      <c r="D394" s="129" t="s">
        <v>553</v>
      </c>
      <c r="E394" s="103" t="s">
        <v>221</v>
      </c>
      <c r="F394" s="105" t="s">
        <v>554</v>
      </c>
      <c r="G394" s="105"/>
      <c r="H394" s="130">
        <v>10</v>
      </c>
      <c r="I394" s="74" t="s">
        <v>96</v>
      </c>
      <c r="J394" s="74">
        <v>1</v>
      </c>
      <c r="K394" s="120" t="s">
        <v>223</v>
      </c>
      <c r="L394" s="105" t="s">
        <v>93</v>
      </c>
      <c r="M394" s="105" t="s">
        <v>93</v>
      </c>
      <c r="N394" s="117" t="s">
        <v>93</v>
      </c>
      <c r="O394" s="131">
        <v>255</v>
      </c>
      <c r="P394" s="119">
        <v>255</v>
      </c>
      <c r="Q394" s="73">
        <f>P394-15</f>
        <v>240</v>
      </c>
      <c r="R394" s="73">
        <f>Q394</f>
        <v>240</v>
      </c>
      <c r="S394" s="73"/>
      <c r="T394" s="120" t="s">
        <v>98</v>
      </c>
      <c r="U394" s="73">
        <v>5</v>
      </c>
      <c r="V394" s="123" t="s">
        <v>99</v>
      </c>
      <c r="W394" s="73">
        <v>10</v>
      </c>
      <c r="X394" s="73" t="s">
        <v>100</v>
      </c>
      <c r="Y394" s="73">
        <v>15</v>
      </c>
      <c r="Z394" s="103"/>
      <c r="AA394" s="103"/>
    </row>
    <row r="395" spans="1:27" s="121" customFormat="1" ht="15.75" customHeight="1">
      <c r="A395" s="134">
        <v>850029738565</v>
      </c>
      <c r="B395" s="116">
        <v>46113</v>
      </c>
      <c r="C395" s="116">
        <v>46142</v>
      </c>
      <c r="D395" s="129" t="s">
        <v>553</v>
      </c>
      <c r="E395" s="103" t="s">
        <v>221</v>
      </c>
      <c r="F395" s="105" t="s">
        <v>554</v>
      </c>
      <c r="G395" s="105"/>
      <c r="H395" s="130">
        <v>10</v>
      </c>
      <c r="I395" s="74" t="s">
        <v>91</v>
      </c>
      <c r="J395" s="74">
        <v>24</v>
      </c>
      <c r="K395" s="120" t="s">
        <v>92</v>
      </c>
      <c r="L395" s="105" t="s">
        <v>93</v>
      </c>
      <c r="M395" s="105" t="s">
        <v>93</v>
      </c>
      <c r="N395" s="117" t="s">
        <v>93</v>
      </c>
      <c r="O395" s="131">
        <v>110</v>
      </c>
      <c r="P395" s="119">
        <v>4.58</v>
      </c>
      <c r="Q395" s="73">
        <v>110</v>
      </c>
      <c r="R395" s="73">
        <v>4.58</v>
      </c>
      <c r="S395" s="73"/>
      <c r="T395" s="73" t="s">
        <v>93</v>
      </c>
      <c r="U395" s="73" t="s">
        <v>93</v>
      </c>
      <c r="V395" s="73" t="s">
        <v>93</v>
      </c>
      <c r="W395" s="73" t="s">
        <v>93</v>
      </c>
      <c r="X395" s="73" t="s">
        <v>93</v>
      </c>
      <c r="Y395" s="73" t="s">
        <v>93</v>
      </c>
      <c r="Z395" s="103"/>
      <c r="AA395" s="103"/>
    </row>
    <row r="396" spans="1:27" s="121" customFormat="1" ht="15.75" customHeight="1">
      <c r="A396" s="134">
        <v>113713775</v>
      </c>
      <c r="B396" s="116">
        <v>46113</v>
      </c>
      <c r="C396" s="116">
        <v>46142</v>
      </c>
      <c r="D396" s="129" t="s">
        <v>523</v>
      </c>
      <c r="E396" s="105" t="s">
        <v>221</v>
      </c>
      <c r="F396" s="105" t="s">
        <v>524</v>
      </c>
      <c r="G396" s="105"/>
      <c r="H396" s="136">
        <v>3.7</v>
      </c>
      <c r="I396" s="74" t="s">
        <v>96</v>
      </c>
      <c r="J396" s="74">
        <v>1</v>
      </c>
      <c r="K396" s="120" t="s">
        <v>97</v>
      </c>
      <c r="L396" s="105" t="s">
        <v>93</v>
      </c>
      <c r="M396" s="105" t="s">
        <v>93</v>
      </c>
      <c r="N396" s="117" t="s">
        <v>93</v>
      </c>
      <c r="O396" s="131">
        <v>96</v>
      </c>
      <c r="P396" s="119">
        <f>O396/J396</f>
        <v>96</v>
      </c>
      <c r="Q396" s="73">
        <f>O396-15</f>
        <v>81</v>
      </c>
      <c r="R396" s="73">
        <f>Q396/J396</f>
        <v>81</v>
      </c>
      <c r="S396" s="73"/>
      <c r="T396" s="120" t="s">
        <v>98</v>
      </c>
      <c r="U396" s="73">
        <v>5</v>
      </c>
      <c r="V396" s="123" t="s">
        <v>99</v>
      </c>
      <c r="W396" s="73">
        <v>10</v>
      </c>
      <c r="X396" s="73" t="s">
        <v>100</v>
      </c>
      <c r="Y396" s="73">
        <v>15</v>
      </c>
    </row>
    <row r="397" spans="1:27" s="121" customFormat="1" ht="15.75" customHeight="1">
      <c r="A397" s="134">
        <v>113713790</v>
      </c>
      <c r="B397" s="116">
        <v>46113</v>
      </c>
      <c r="C397" s="116">
        <v>46142</v>
      </c>
      <c r="D397" s="129" t="s">
        <v>523</v>
      </c>
      <c r="E397" s="105" t="s">
        <v>221</v>
      </c>
      <c r="F397" s="105" t="s">
        <v>524</v>
      </c>
      <c r="G397" s="105"/>
      <c r="H397" s="136">
        <v>3.7</v>
      </c>
      <c r="I397" s="135" t="s">
        <v>96</v>
      </c>
      <c r="J397" s="135">
        <v>1</v>
      </c>
      <c r="K397" s="105" t="s">
        <v>223</v>
      </c>
      <c r="L397" s="105" t="s">
        <v>93</v>
      </c>
      <c r="M397" s="105" t="s">
        <v>93</v>
      </c>
      <c r="N397" s="117" t="s">
        <v>93</v>
      </c>
      <c r="O397" s="131">
        <v>195</v>
      </c>
      <c r="P397" s="119">
        <f>O397/J397</f>
        <v>195</v>
      </c>
      <c r="Q397" s="73">
        <f>O397-15</f>
        <v>180</v>
      </c>
      <c r="R397" s="73">
        <f>Q397/J397</f>
        <v>180</v>
      </c>
      <c r="S397" s="73"/>
      <c r="T397" s="120" t="s">
        <v>98</v>
      </c>
      <c r="U397" s="73">
        <v>5</v>
      </c>
      <c r="V397" s="123" t="s">
        <v>99</v>
      </c>
      <c r="W397" s="73">
        <v>10</v>
      </c>
      <c r="X397" s="73" t="s">
        <v>100</v>
      </c>
      <c r="Y397" s="73">
        <v>15</v>
      </c>
    </row>
    <row r="398" spans="1:27" s="121" customFormat="1" ht="15.75" customHeight="1">
      <c r="A398" s="134">
        <v>850029738114</v>
      </c>
      <c r="B398" s="116">
        <v>46113</v>
      </c>
      <c r="C398" s="116">
        <v>46142</v>
      </c>
      <c r="D398" s="129" t="s">
        <v>523</v>
      </c>
      <c r="E398" s="105" t="s">
        <v>221</v>
      </c>
      <c r="F398" s="105" t="s">
        <v>524</v>
      </c>
      <c r="G398" s="105"/>
      <c r="H398" s="136">
        <v>3.7</v>
      </c>
      <c r="I398" s="74" t="s">
        <v>91</v>
      </c>
      <c r="J398" s="74">
        <v>24</v>
      </c>
      <c r="K398" s="117" t="s">
        <v>92</v>
      </c>
      <c r="L398" s="105" t="s">
        <v>93</v>
      </c>
      <c r="M398" s="105" t="s">
        <v>93</v>
      </c>
      <c r="N398" s="117" t="s">
        <v>93</v>
      </c>
      <c r="O398" s="131">
        <v>64.5</v>
      </c>
      <c r="P398" s="119">
        <f>O398/J398</f>
        <v>2.6875</v>
      </c>
      <c r="Q398" s="73">
        <f>O398-6</f>
        <v>58.5</v>
      </c>
      <c r="R398" s="73">
        <f>Q398/J398</f>
        <v>2.4375</v>
      </c>
      <c r="S398" s="73"/>
      <c r="T398" s="120" t="s">
        <v>94</v>
      </c>
      <c r="U398" s="73">
        <v>3</v>
      </c>
      <c r="V398" s="73" t="s">
        <v>95</v>
      </c>
      <c r="W398" s="73">
        <v>6</v>
      </c>
      <c r="X398" s="73" t="s">
        <v>93</v>
      </c>
      <c r="Y398" s="73" t="s">
        <v>93</v>
      </c>
    </row>
    <row r="399" spans="1:27" s="121" customFormat="1" ht="15.75" customHeight="1">
      <c r="A399" s="134">
        <v>121861979</v>
      </c>
      <c r="B399" s="116">
        <v>46113</v>
      </c>
      <c r="C399" s="116">
        <v>46142</v>
      </c>
      <c r="D399" s="129" t="s">
        <v>546</v>
      </c>
      <c r="E399" s="103" t="s">
        <v>221</v>
      </c>
      <c r="F399" s="105" t="s">
        <v>547</v>
      </c>
      <c r="G399" s="105"/>
      <c r="H399" s="130">
        <v>11</v>
      </c>
      <c r="I399" s="74" t="s">
        <v>96</v>
      </c>
      <c r="J399" s="74">
        <v>1</v>
      </c>
      <c r="K399" s="120" t="s">
        <v>97</v>
      </c>
      <c r="L399" s="105" t="s">
        <v>93</v>
      </c>
      <c r="M399" s="105" t="s">
        <v>93</v>
      </c>
      <c r="N399" s="117" t="s">
        <v>93</v>
      </c>
      <c r="O399" s="131">
        <v>146</v>
      </c>
      <c r="P399" s="119">
        <v>146</v>
      </c>
      <c r="Q399" s="73">
        <f>P399-15</f>
        <v>131</v>
      </c>
      <c r="R399" s="73">
        <f>Q399</f>
        <v>131</v>
      </c>
      <c r="S399" s="73"/>
      <c r="T399" s="120" t="s">
        <v>98</v>
      </c>
      <c r="U399" s="73">
        <v>5</v>
      </c>
      <c r="V399" s="123" t="s">
        <v>99</v>
      </c>
      <c r="W399" s="73">
        <v>10</v>
      </c>
      <c r="X399" s="73" t="s">
        <v>100</v>
      </c>
      <c r="Y399" s="73">
        <v>15</v>
      </c>
      <c r="Z399" s="103"/>
      <c r="AA399" s="103"/>
    </row>
    <row r="400" spans="1:27" s="121" customFormat="1" ht="15.75" customHeight="1">
      <c r="A400" s="134">
        <v>121862009</v>
      </c>
      <c r="B400" s="116">
        <v>46113</v>
      </c>
      <c r="C400" s="116">
        <v>46142</v>
      </c>
      <c r="D400" s="129" t="s">
        <v>546</v>
      </c>
      <c r="E400" s="103" t="s">
        <v>221</v>
      </c>
      <c r="F400" s="105" t="s">
        <v>547</v>
      </c>
      <c r="G400" s="105"/>
      <c r="H400" s="130">
        <v>11</v>
      </c>
      <c r="I400" s="74" t="s">
        <v>96</v>
      </c>
      <c r="J400" s="74">
        <v>1</v>
      </c>
      <c r="K400" s="120" t="s">
        <v>223</v>
      </c>
      <c r="L400" s="105" t="s">
        <v>93</v>
      </c>
      <c r="M400" s="105" t="s">
        <v>93</v>
      </c>
      <c r="N400" s="117" t="s">
        <v>93</v>
      </c>
      <c r="O400" s="131">
        <v>245</v>
      </c>
      <c r="P400" s="119">
        <v>245</v>
      </c>
      <c r="Q400" s="73">
        <f>P400-15</f>
        <v>230</v>
      </c>
      <c r="R400" s="73">
        <f>Q400</f>
        <v>230</v>
      </c>
      <c r="S400" s="73"/>
      <c r="T400" s="120" t="s">
        <v>98</v>
      </c>
      <c r="U400" s="73">
        <v>5</v>
      </c>
      <c r="V400" s="123" t="s">
        <v>99</v>
      </c>
      <c r="W400" s="73">
        <v>10</v>
      </c>
      <c r="X400" s="73" t="s">
        <v>100</v>
      </c>
      <c r="Y400" s="73">
        <v>15</v>
      </c>
      <c r="Z400" s="103"/>
      <c r="AA400" s="103"/>
    </row>
    <row r="401" spans="1:31" s="121" customFormat="1" ht="15.75" customHeight="1">
      <c r="A401" s="134">
        <v>850005118664</v>
      </c>
      <c r="B401" s="116">
        <v>46113</v>
      </c>
      <c r="C401" s="116">
        <v>46142</v>
      </c>
      <c r="D401" s="129" t="s">
        <v>546</v>
      </c>
      <c r="E401" s="103" t="s">
        <v>221</v>
      </c>
      <c r="F401" s="105" t="s">
        <v>547</v>
      </c>
      <c r="G401" s="105"/>
      <c r="H401" s="130">
        <v>11</v>
      </c>
      <c r="I401" s="74" t="s">
        <v>91</v>
      </c>
      <c r="J401" s="74">
        <v>24</v>
      </c>
      <c r="K401" s="120" t="s">
        <v>92</v>
      </c>
      <c r="L401" s="105" t="s">
        <v>93</v>
      </c>
      <c r="M401" s="105" t="s">
        <v>93</v>
      </c>
      <c r="N401" s="117" t="s">
        <v>93</v>
      </c>
      <c r="O401" s="131">
        <v>101</v>
      </c>
      <c r="P401" s="119">
        <v>4.21</v>
      </c>
      <c r="Q401" s="73">
        <v>101</v>
      </c>
      <c r="R401" s="73">
        <v>4.21</v>
      </c>
      <c r="S401" s="73"/>
      <c r="T401" s="73" t="s">
        <v>93</v>
      </c>
      <c r="U401" s="73" t="s">
        <v>93</v>
      </c>
      <c r="V401" s="73" t="s">
        <v>93</v>
      </c>
      <c r="W401" s="73" t="s">
        <v>93</v>
      </c>
      <c r="X401" s="73" t="s">
        <v>93</v>
      </c>
      <c r="Y401" s="73" t="s">
        <v>93</v>
      </c>
      <c r="Z401" s="103"/>
      <c r="AA401" s="103"/>
    </row>
    <row r="402" spans="1:31" s="121" customFormat="1" ht="15.75" customHeight="1">
      <c r="A402" s="134">
        <v>106441550</v>
      </c>
      <c r="B402" s="116">
        <v>46113</v>
      </c>
      <c r="C402" s="116">
        <v>46142</v>
      </c>
      <c r="D402" s="129" t="s">
        <v>278</v>
      </c>
      <c r="E402" s="105" t="s">
        <v>221</v>
      </c>
      <c r="F402" s="121" t="s">
        <v>279</v>
      </c>
      <c r="H402" s="130">
        <v>6.5</v>
      </c>
      <c r="I402" s="74" t="s">
        <v>96</v>
      </c>
      <c r="J402" s="74">
        <v>1</v>
      </c>
      <c r="K402" s="120" t="s">
        <v>97</v>
      </c>
      <c r="L402" s="117" t="s">
        <v>93</v>
      </c>
      <c r="M402" s="117" t="s">
        <v>93</v>
      </c>
      <c r="N402" s="117" t="s">
        <v>93</v>
      </c>
      <c r="O402" s="131">
        <v>126</v>
      </c>
      <c r="P402" s="124">
        <f t="shared" ref="P402:P410" si="20">O402/J402</f>
        <v>126</v>
      </c>
      <c r="Q402" s="73">
        <f>O402-15</f>
        <v>111</v>
      </c>
      <c r="R402" s="73">
        <f t="shared" ref="R402:R410" si="21">Q402/J402</f>
        <v>111</v>
      </c>
      <c r="S402" s="73"/>
      <c r="T402" s="120" t="s">
        <v>98</v>
      </c>
      <c r="U402" s="73">
        <v>5</v>
      </c>
      <c r="V402" s="123" t="s">
        <v>99</v>
      </c>
      <c r="W402" s="73">
        <v>10</v>
      </c>
      <c r="X402" s="73" t="s">
        <v>100</v>
      </c>
      <c r="Y402" s="73">
        <v>15</v>
      </c>
      <c r="Z402" s="103"/>
      <c r="AA402" s="103"/>
      <c r="AB402" s="103"/>
      <c r="AC402" s="103"/>
      <c r="AD402" s="103"/>
      <c r="AE402" s="103"/>
    </row>
    <row r="403" spans="1:31" s="121" customFormat="1" ht="15.75" customHeight="1">
      <c r="A403" s="134">
        <v>106441603</v>
      </c>
      <c r="B403" s="116">
        <v>46113</v>
      </c>
      <c r="C403" s="116">
        <v>46142</v>
      </c>
      <c r="D403" s="129" t="s">
        <v>278</v>
      </c>
      <c r="E403" s="105" t="s">
        <v>221</v>
      </c>
      <c r="F403" s="121" t="s">
        <v>279</v>
      </c>
      <c r="H403" s="130">
        <v>6.5</v>
      </c>
      <c r="I403" s="135" t="s">
        <v>96</v>
      </c>
      <c r="J403" s="135">
        <v>1</v>
      </c>
      <c r="K403" s="105" t="s">
        <v>223</v>
      </c>
      <c r="L403" s="117" t="s">
        <v>93</v>
      </c>
      <c r="M403" s="117" t="s">
        <v>93</v>
      </c>
      <c r="N403" s="117" t="s">
        <v>93</v>
      </c>
      <c r="O403" s="131">
        <v>225</v>
      </c>
      <c r="P403" s="124">
        <f t="shared" si="20"/>
        <v>225</v>
      </c>
      <c r="Q403" s="73">
        <f>O403-15</f>
        <v>210</v>
      </c>
      <c r="R403" s="73">
        <f t="shared" si="21"/>
        <v>210</v>
      </c>
      <c r="S403" s="73"/>
      <c r="T403" s="120" t="s">
        <v>98</v>
      </c>
      <c r="U403" s="73">
        <v>5</v>
      </c>
      <c r="V403" s="123" t="s">
        <v>99</v>
      </c>
      <c r="W403" s="73">
        <v>10</v>
      </c>
      <c r="X403" s="73" t="s">
        <v>100</v>
      </c>
      <c r="Y403" s="73">
        <v>15</v>
      </c>
      <c r="Z403" s="103"/>
      <c r="AA403" s="103"/>
      <c r="AB403" s="103"/>
      <c r="AC403" s="103"/>
      <c r="AD403" s="103"/>
      <c r="AE403" s="103"/>
    </row>
    <row r="404" spans="1:31" s="121" customFormat="1" ht="15.75" customHeight="1">
      <c r="A404" s="134">
        <v>850760005155</v>
      </c>
      <c r="B404" s="116">
        <v>46113</v>
      </c>
      <c r="C404" s="116">
        <v>46142</v>
      </c>
      <c r="D404" s="129" t="s">
        <v>278</v>
      </c>
      <c r="E404" s="105" t="s">
        <v>221</v>
      </c>
      <c r="F404" s="121" t="s">
        <v>279</v>
      </c>
      <c r="H404" s="130">
        <v>6.5</v>
      </c>
      <c r="I404" s="74" t="s">
        <v>91</v>
      </c>
      <c r="J404" s="74">
        <v>24</v>
      </c>
      <c r="K404" s="117" t="s">
        <v>92</v>
      </c>
      <c r="L404" s="117" t="s">
        <v>93</v>
      </c>
      <c r="M404" s="117" t="s">
        <v>93</v>
      </c>
      <c r="N404" s="117" t="s">
        <v>93</v>
      </c>
      <c r="O404" s="131">
        <v>74</v>
      </c>
      <c r="P404" s="124">
        <f t="shared" si="20"/>
        <v>3.0833333333333335</v>
      </c>
      <c r="Q404" s="73">
        <f>O404</f>
        <v>74</v>
      </c>
      <c r="R404" s="73">
        <f t="shared" si="21"/>
        <v>3.0833333333333335</v>
      </c>
      <c r="S404" s="73"/>
      <c r="T404" s="73" t="s">
        <v>93</v>
      </c>
      <c r="U404" s="73" t="s">
        <v>93</v>
      </c>
      <c r="V404" s="73" t="s">
        <v>93</v>
      </c>
      <c r="W404" s="73" t="s">
        <v>93</v>
      </c>
      <c r="X404" s="73" t="s">
        <v>93</v>
      </c>
      <c r="Y404" s="73" t="s">
        <v>93</v>
      </c>
      <c r="Z404" s="103"/>
      <c r="AA404" s="103"/>
      <c r="AB404" s="103"/>
      <c r="AC404" s="103"/>
      <c r="AD404" s="103"/>
      <c r="AE404" s="103"/>
    </row>
    <row r="405" spans="1:31" s="121" customFormat="1" ht="15.75" customHeight="1">
      <c r="A405" s="134">
        <v>120918847</v>
      </c>
      <c r="B405" s="116">
        <v>46113</v>
      </c>
      <c r="C405" s="116">
        <v>46142</v>
      </c>
      <c r="D405" s="129" t="s">
        <v>539</v>
      </c>
      <c r="E405" s="103" t="s">
        <v>221</v>
      </c>
      <c r="F405" s="105" t="s">
        <v>279</v>
      </c>
      <c r="G405" s="105"/>
      <c r="H405" s="130">
        <v>6.5</v>
      </c>
      <c r="I405" s="74" t="s">
        <v>96</v>
      </c>
      <c r="J405" s="74">
        <v>1</v>
      </c>
      <c r="K405" s="120" t="s">
        <v>97</v>
      </c>
      <c r="L405" s="105" t="s">
        <v>93</v>
      </c>
      <c r="M405" s="105" t="s">
        <v>93</v>
      </c>
      <c r="N405" s="117" t="s">
        <v>93</v>
      </c>
      <c r="O405" s="131">
        <v>126</v>
      </c>
      <c r="P405" s="119">
        <f t="shared" si="20"/>
        <v>126</v>
      </c>
      <c r="Q405" s="73">
        <f>O405-15</f>
        <v>111</v>
      </c>
      <c r="R405" s="73">
        <f t="shared" si="21"/>
        <v>111</v>
      </c>
      <c r="S405" s="73"/>
      <c r="T405" s="120" t="s">
        <v>98</v>
      </c>
      <c r="U405" s="73">
        <v>5</v>
      </c>
      <c r="V405" s="123" t="s">
        <v>99</v>
      </c>
      <c r="W405" s="73">
        <v>10</v>
      </c>
      <c r="X405" s="73" t="s">
        <v>100</v>
      </c>
      <c r="Y405" s="73">
        <v>15</v>
      </c>
      <c r="Z405" s="103"/>
      <c r="AA405" s="103"/>
    </row>
    <row r="406" spans="1:31" s="121" customFormat="1" ht="15.75" customHeight="1">
      <c r="A406" s="134">
        <v>120918857</v>
      </c>
      <c r="B406" s="116">
        <v>46113</v>
      </c>
      <c r="C406" s="116">
        <v>46142</v>
      </c>
      <c r="D406" s="129" t="s">
        <v>539</v>
      </c>
      <c r="E406" s="103" t="s">
        <v>221</v>
      </c>
      <c r="F406" s="105" t="s">
        <v>279</v>
      </c>
      <c r="G406" s="105"/>
      <c r="H406" s="130">
        <v>6.5</v>
      </c>
      <c r="I406" s="74" t="s">
        <v>96</v>
      </c>
      <c r="J406" s="74">
        <v>1</v>
      </c>
      <c r="K406" s="120" t="s">
        <v>223</v>
      </c>
      <c r="L406" s="105" t="s">
        <v>93</v>
      </c>
      <c r="M406" s="105" t="s">
        <v>93</v>
      </c>
      <c r="N406" s="117" t="s">
        <v>93</v>
      </c>
      <c r="O406" s="131">
        <v>225</v>
      </c>
      <c r="P406" s="119">
        <f t="shared" si="20"/>
        <v>225</v>
      </c>
      <c r="Q406" s="73">
        <f>O406-15</f>
        <v>210</v>
      </c>
      <c r="R406" s="73">
        <f t="shared" si="21"/>
        <v>210</v>
      </c>
      <c r="S406" s="73"/>
      <c r="T406" s="120" t="s">
        <v>98</v>
      </c>
      <c r="U406" s="73">
        <v>5</v>
      </c>
      <c r="V406" s="123" t="s">
        <v>99</v>
      </c>
      <c r="W406" s="73">
        <v>10</v>
      </c>
      <c r="X406" s="73" t="s">
        <v>100</v>
      </c>
      <c r="Y406" s="73">
        <v>15</v>
      </c>
      <c r="Z406" s="103"/>
      <c r="AA406" s="103"/>
    </row>
    <row r="407" spans="1:31" s="121" customFormat="1" ht="15.75" customHeight="1">
      <c r="A407" s="134">
        <v>850760005155</v>
      </c>
      <c r="B407" s="116">
        <v>46113</v>
      </c>
      <c r="C407" s="116">
        <v>46142</v>
      </c>
      <c r="D407" s="129" t="s">
        <v>539</v>
      </c>
      <c r="E407" s="103" t="s">
        <v>221</v>
      </c>
      <c r="F407" s="105" t="s">
        <v>279</v>
      </c>
      <c r="G407" s="105"/>
      <c r="H407" s="130">
        <v>6.5</v>
      </c>
      <c r="I407" s="74" t="s">
        <v>91</v>
      </c>
      <c r="J407" s="74">
        <v>24</v>
      </c>
      <c r="K407" s="120" t="s">
        <v>92</v>
      </c>
      <c r="L407" s="105" t="s">
        <v>93</v>
      </c>
      <c r="M407" s="105" t="s">
        <v>93</v>
      </c>
      <c r="N407" s="117" t="s">
        <v>93</v>
      </c>
      <c r="O407" s="131">
        <v>74</v>
      </c>
      <c r="P407" s="119">
        <f t="shared" si="20"/>
        <v>3.0833333333333335</v>
      </c>
      <c r="Q407" s="73">
        <f>O407</f>
        <v>74</v>
      </c>
      <c r="R407" s="73">
        <f t="shared" si="21"/>
        <v>3.0833333333333335</v>
      </c>
      <c r="S407" s="73"/>
      <c r="T407" s="73" t="s">
        <v>93</v>
      </c>
      <c r="U407" s="73" t="s">
        <v>93</v>
      </c>
      <c r="V407" s="73" t="s">
        <v>93</v>
      </c>
      <c r="W407" s="73" t="s">
        <v>93</v>
      </c>
      <c r="X407" s="73" t="s">
        <v>93</v>
      </c>
      <c r="Y407" s="73" t="s">
        <v>93</v>
      </c>
      <c r="Z407" s="103"/>
      <c r="AA407" s="103"/>
    </row>
    <row r="408" spans="1:31" s="121" customFormat="1" ht="15.75" customHeight="1">
      <c r="A408" s="134">
        <v>86984058</v>
      </c>
      <c r="B408" s="116">
        <v>46113</v>
      </c>
      <c r="C408" s="116">
        <v>46142</v>
      </c>
      <c r="D408" s="129" t="s">
        <v>280</v>
      </c>
      <c r="E408" s="105" t="s">
        <v>221</v>
      </c>
      <c r="F408" s="121" t="s">
        <v>281</v>
      </c>
      <c r="H408" s="130">
        <v>12</v>
      </c>
      <c r="I408" s="74" t="s">
        <v>96</v>
      </c>
      <c r="J408" s="74">
        <v>1</v>
      </c>
      <c r="K408" s="120" t="s">
        <v>97</v>
      </c>
      <c r="L408" s="117" t="s">
        <v>93</v>
      </c>
      <c r="M408" s="117" t="s">
        <v>93</v>
      </c>
      <c r="N408" s="117" t="s">
        <v>93</v>
      </c>
      <c r="O408" s="131">
        <v>151</v>
      </c>
      <c r="P408" s="124">
        <f t="shared" si="20"/>
        <v>151</v>
      </c>
      <c r="Q408" s="73">
        <f>O408-15</f>
        <v>136</v>
      </c>
      <c r="R408" s="73">
        <f t="shared" si="21"/>
        <v>136</v>
      </c>
      <c r="S408" s="73"/>
      <c r="T408" s="120" t="s">
        <v>98</v>
      </c>
      <c r="U408" s="73">
        <v>5</v>
      </c>
      <c r="V408" s="123" t="s">
        <v>99</v>
      </c>
      <c r="W408" s="73">
        <v>10</v>
      </c>
      <c r="X408" s="73" t="s">
        <v>100</v>
      </c>
      <c r="Y408" s="73">
        <v>15</v>
      </c>
      <c r="Z408" s="132"/>
      <c r="AA408" s="132"/>
      <c r="AB408" s="132"/>
      <c r="AC408" s="132"/>
      <c r="AD408" s="132"/>
      <c r="AE408" s="132"/>
    </row>
    <row r="409" spans="1:31" s="121" customFormat="1" ht="15.75" customHeight="1">
      <c r="A409" s="134">
        <v>93043780</v>
      </c>
      <c r="B409" s="116">
        <v>46113</v>
      </c>
      <c r="C409" s="116">
        <v>46142</v>
      </c>
      <c r="D409" s="129" t="s">
        <v>280</v>
      </c>
      <c r="E409" s="105" t="s">
        <v>221</v>
      </c>
      <c r="F409" s="121" t="s">
        <v>281</v>
      </c>
      <c r="H409" s="130">
        <v>12</v>
      </c>
      <c r="I409" s="135" t="s">
        <v>96</v>
      </c>
      <c r="J409" s="135">
        <v>1</v>
      </c>
      <c r="K409" s="105" t="s">
        <v>223</v>
      </c>
      <c r="L409" s="117" t="s">
        <v>93</v>
      </c>
      <c r="M409" s="117" t="s">
        <v>93</v>
      </c>
      <c r="N409" s="117" t="s">
        <v>93</v>
      </c>
      <c r="O409" s="131">
        <v>250</v>
      </c>
      <c r="P409" s="124">
        <f t="shared" si="20"/>
        <v>250</v>
      </c>
      <c r="Q409" s="73">
        <f>O409-15</f>
        <v>235</v>
      </c>
      <c r="R409" s="73">
        <f t="shared" si="21"/>
        <v>235</v>
      </c>
      <c r="S409" s="73"/>
      <c r="T409" s="120" t="s">
        <v>98</v>
      </c>
      <c r="U409" s="73">
        <v>5</v>
      </c>
      <c r="V409" s="123" t="s">
        <v>99</v>
      </c>
      <c r="W409" s="73">
        <v>10</v>
      </c>
      <c r="X409" s="73" t="s">
        <v>100</v>
      </c>
      <c r="Y409" s="73">
        <v>15</v>
      </c>
      <c r="Z409" s="132"/>
      <c r="AA409" s="132"/>
      <c r="AB409" s="132"/>
      <c r="AC409" s="132"/>
      <c r="AD409" s="132"/>
      <c r="AE409" s="132"/>
    </row>
    <row r="410" spans="1:31" s="121" customFormat="1" ht="15.75" customHeight="1">
      <c r="A410" s="134">
        <v>850760005049</v>
      </c>
      <c r="B410" s="116">
        <v>46113</v>
      </c>
      <c r="C410" s="116">
        <v>46142</v>
      </c>
      <c r="D410" s="129" t="s">
        <v>280</v>
      </c>
      <c r="E410" s="105" t="s">
        <v>221</v>
      </c>
      <c r="F410" s="121" t="s">
        <v>281</v>
      </c>
      <c r="H410" s="130">
        <v>12</v>
      </c>
      <c r="I410" s="74" t="s">
        <v>91</v>
      </c>
      <c r="J410" s="74">
        <v>24</v>
      </c>
      <c r="K410" s="117" t="s">
        <v>110</v>
      </c>
      <c r="L410" s="117" t="s">
        <v>93</v>
      </c>
      <c r="M410" s="117" t="s">
        <v>93</v>
      </c>
      <c r="N410" s="117" t="s">
        <v>93</v>
      </c>
      <c r="O410" s="119">
        <v>96.5</v>
      </c>
      <c r="P410" s="124">
        <f t="shared" si="20"/>
        <v>4.020833333333333</v>
      </c>
      <c r="Q410" s="73">
        <f>O410</f>
        <v>96.5</v>
      </c>
      <c r="R410" s="73">
        <f t="shared" si="21"/>
        <v>4.020833333333333</v>
      </c>
      <c r="S410" s="73"/>
      <c r="T410" s="73" t="s">
        <v>93</v>
      </c>
      <c r="U410" s="73" t="s">
        <v>93</v>
      </c>
      <c r="V410" s="73" t="s">
        <v>93</v>
      </c>
      <c r="W410" s="73" t="s">
        <v>93</v>
      </c>
      <c r="X410" s="73" t="s">
        <v>93</v>
      </c>
      <c r="Y410" s="73" t="s">
        <v>93</v>
      </c>
      <c r="Z410" s="132"/>
      <c r="AA410" s="132"/>
      <c r="AB410" s="132"/>
      <c r="AC410" s="132"/>
      <c r="AD410" s="132"/>
      <c r="AE410" s="132"/>
    </row>
    <row r="411" spans="1:31" s="121" customFormat="1" ht="14.25" customHeight="1">
      <c r="A411" s="134">
        <v>121862428</v>
      </c>
      <c r="B411" s="116">
        <v>46113</v>
      </c>
      <c r="C411" s="116">
        <v>46142</v>
      </c>
      <c r="D411" s="129" t="s">
        <v>548</v>
      </c>
      <c r="E411" s="103" t="s">
        <v>221</v>
      </c>
      <c r="F411" s="105" t="s">
        <v>549</v>
      </c>
      <c r="G411" s="105"/>
      <c r="H411" s="130">
        <v>5</v>
      </c>
      <c r="I411" s="74" t="s">
        <v>96</v>
      </c>
      <c r="J411" s="74">
        <v>1</v>
      </c>
      <c r="K411" s="120" t="s">
        <v>97</v>
      </c>
      <c r="L411" s="105" t="s">
        <v>93</v>
      </c>
      <c r="M411" s="105" t="s">
        <v>93</v>
      </c>
      <c r="N411" s="117" t="s">
        <v>93</v>
      </c>
      <c r="O411" s="131">
        <v>96</v>
      </c>
      <c r="P411" s="119">
        <v>96</v>
      </c>
      <c r="Q411" s="73">
        <f>P411-15</f>
        <v>81</v>
      </c>
      <c r="R411" s="73">
        <f>Q411</f>
        <v>81</v>
      </c>
      <c r="S411" s="73"/>
      <c r="T411" s="120" t="s">
        <v>98</v>
      </c>
      <c r="U411" s="73">
        <v>5</v>
      </c>
      <c r="V411" s="123" t="s">
        <v>99</v>
      </c>
      <c r="W411" s="73">
        <v>10</v>
      </c>
      <c r="X411" s="73" t="s">
        <v>100</v>
      </c>
      <c r="Y411" s="73">
        <v>15</v>
      </c>
      <c r="Z411" s="103"/>
      <c r="AA411" s="103"/>
    </row>
    <row r="412" spans="1:31" s="121" customFormat="1" ht="14.25" customHeight="1">
      <c r="A412" s="134">
        <v>121862432</v>
      </c>
      <c r="B412" s="116">
        <v>46113</v>
      </c>
      <c r="C412" s="116">
        <v>46142</v>
      </c>
      <c r="D412" s="129" t="s">
        <v>550</v>
      </c>
      <c r="E412" s="103" t="s">
        <v>221</v>
      </c>
      <c r="F412" s="105" t="s">
        <v>549</v>
      </c>
      <c r="G412" s="105"/>
      <c r="H412" s="130">
        <v>5</v>
      </c>
      <c r="I412" s="74" t="s">
        <v>96</v>
      </c>
      <c r="J412" s="74">
        <v>1</v>
      </c>
      <c r="K412" s="120" t="s">
        <v>101</v>
      </c>
      <c r="L412" s="105" t="s">
        <v>93</v>
      </c>
      <c r="M412" s="105" t="s">
        <v>93</v>
      </c>
      <c r="N412" s="117" t="s">
        <v>93</v>
      </c>
      <c r="O412" s="131">
        <v>195</v>
      </c>
      <c r="P412" s="119">
        <v>195</v>
      </c>
      <c r="Q412" s="73">
        <f>P412-15</f>
        <v>180</v>
      </c>
      <c r="R412" s="73">
        <f>Q412</f>
        <v>180</v>
      </c>
      <c r="S412" s="73"/>
      <c r="T412" s="120" t="s">
        <v>98</v>
      </c>
      <c r="U412" s="73">
        <v>5</v>
      </c>
      <c r="V412" s="123" t="s">
        <v>99</v>
      </c>
      <c r="W412" s="73">
        <v>10</v>
      </c>
      <c r="X412" s="73" t="s">
        <v>100</v>
      </c>
      <c r="Y412" s="73">
        <v>15</v>
      </c>
      <c r="Z412" s="103"/>
      <c r="AA412" s="103"/>
    </row>
    <row r="413" spans="1:31" s="121" customFormat="1" ht="14.25" customHeight="1">
      <c r="A413" s="134">
        <v>850005118251</v>
      </c>
      <c r="B413" s="116">
        <v>46113</v>
      </c>
      <c r="C413" s="116">
        <v>46142</v>
      </c>
      <c r="D413" s="129" t="s">
        <v>548</v>
      </c>
      <c r="E413" s="103" t="s">
        <v>221</v>
      </c>
      <c r="F413" s="105" t="s">
        <v>549</v>
      </c>
      <c r="G413" s="105"/>
      <c r="H413" s="130">
        <v>5</v>
      </c>
      <c r="I413" s="74" t="s">
        <v>91</v>
      </c>
      <c r="J413" s="74">
        <v>24</v>
      </c>
      <c r="K413" s="120" t="s">
        <v>92</v>
      </c>
      <c r="L413" s="105" t="s">
        <v>93</v>
      </c>
      <c r="M413" s="105" t="s">
        <v>93</v>
      </c>
      <c r="N413" s="117" t="s">
        <v>93</v>
      </c>
      <c r="O413" s="131">
        <v>65</v>
      </c>
      <c r="P413" s="119">
        <v>2.71</v>
      </c>
      <c r="Q413" s="73">
        <v>65</v>
      </c>
      <c r="R413" s="73">
        <v>2.71</v>
      </c>
      <c r="S413" s="73"/>
      <c r="T413" s="73" t="s">
        <v>93</v>
      </c>
      <c r="U413" s="73" t="s">
        <v>93</v>
      </c>
      <c r="V413" s="73" t="s">
        <v>93</v>
      </c>
      <c r="W413" s="73" t="s">
        <v>93</v>
      </c>
      <c r="X413" s="73" t="s">
        <v>93</v>
      </c>
      <c r="Y413" s="73" t="s">
        <v>93</v>
      </c>
      <c r="Z413" s="103"/>
      <c r="AA413" s="103"/>
    </row>
    <row r="414" spans="1:31" s="121" customFormat="1" ht="14.25" customHeight="1">
      <c r="A414" s="134">
        <v>110633692</v>
      </c>
      <c r="B414" s="116">
        <v>46113</v>
      </c>
      <c r="C414" s="116">
        <v>46142</v>
      </c>
      <c r="D414" s="129" t="s">
        <v>344</v>
      </c>
      <c r="E414" s="105" t="s">
        <v>221</v>
      </c>
      <c r="F414" s="133" t="s">
        <v>345</v>
      </c>
      <c r="G414" s="133"/>
      <c r="H414" s="130">
        <v>5</v>
      </c>
      <c r="I414" s="74" t="s">
        <v>96</v>
      </c>
      <c r="J414" s="74">
        <v>1</v>
      </c>
      <c r="K414" s="120" t="s">
        <v>97</v>
      </c>
      <c r="L414" s="117" t="s">
        <v>93</v>
      </c>
      <c r="M414" s="117" t="s">
        <v>93</v>
      </c>
      <c r="N414" s="117" t="s">
        <v>93</v>
      </c>
      <c r="O414" s="131">
        <v>126</v>
      </c>
      <c r="P414" s="124">
        <f t="shared" ref="P414:P440" si="22">O414/J414</f>
        <v>126</v>
      </c>
      <c r="Q414" s="73">
        <f>O414-15</f>
        <v>111</v>
      </c>
      <c r="R414" s="73">
        <f t="shared" ref="R414:R440" si="23">Q414/J414</f>
        <v>111</v>
      </c>
      <c r="S414" s="73"/>
      <c r="T414" s="120" t="s">
        <v>98</v>
      </c>
      <c r="U414" s="73">
        <v>5</v>
      </c>
      <c r="V414" s="123" t="s">
        <v>99</v>
      </c>
      <c r="W414" s="73">
        <v>10</v>
      </c>
      <c r="X414" s="73" t="s">
        <v>100</v>
      </c>
      <c r="Y414" s="73">
        <v>15</v>
      </c>
      <c r="Z414" s="132"/>
      <c r="AA414" s="132"/>
      <c r="AB414" s="132"/>
      <c r="AC414" s="132"/>
      <c r="AD414" s="132"/>
      <c r="AE414" s="132"/>
    </row>
    <row r="415" spans="1:31" s="121" customFormat="1" ht="14.25" customHeight="1">
      <c r="A415" s="134">
        <v>110633695</v>
      </c>
      <c r="B415" s="116">
        <v>46113</v>
      </c>
      <c r="C415" s="116">
        <v>46142</v>
      </c>
      <c r="D415" s="129" t="s">
        <v>344</v>
      </c>
      <c r="E415" s="105" t="s">
        <v>221</v>
      </c>
      <c r="F415" s="133" t="s">
        <v>345</v>
      </c>
      <c r="G415" s="133"/>
      <c r="H415" s="130">
        <v>5</v>
      </c>
      <c r="I415" s="135" t="s">
        <v>96</v>
      </c>
      <c r="J415" s="135">
        <v>1</v>
      </c>
      <c r="K415" s="105" t="s">
        <v>223</v>
      </c>
      <c r="L415" s="117" t="s">
        <v>93</v>
      </c>
      <c r="M415" s="117" t="s">
        <v>93</v>
      </c>
      <c r="N415" s="117" t="s">
        <v>93</v>
      </c>
      <c r="O415" s="131">
        <v>225</v>
      </c>
      <c r="P415" s="124">
        <f t="shared" si="22"/>
        <v>225</v>
      </c>
      <c r="Q415" s="73">
        <f>O415-15</f>
        <v>210</v>
      </c>
      <c r="R415" s="73">
        <f t="shared" si="23"/>
        <v>210</v>
      </c>
      <c r="S415" s="73"/>
      <c r="T415" s="120" t="s">
        <v>98</v>
      </c>
      <c r="U415" s="73">
        <v>5</v>
      </c>
      <c r="V415" s="123" t="s">
        <v>99</v>
      </c>
      <c r="W415" s="73">
        <v>10</v>
      </c>
      <c r="X415" s="73" t="s">
        <v>100</v>
      </c>
      <c r="Y415" s="73">
        <v>15</v>
      </c>
      <c r="Z415" s="132"/>
      <c r="AA415" s="132"/>
      <c r="AB415" s="132"/>
      <c r="AC415" s="132"/>
      <c r="AD415" s="132"/>
      <c r="AE415" s="132"/>
    </row>
    <row r="416" spans="1:31" s="121" customFormat="1" ht="14.25" customHeight="1">
      <c r="A416" s="134">
        <v>850029738718</v>
      </c>
      <c r="B416" s="116">
        <v>46113</v>
      </c>
      <c r="C416" s="116">
        <v>46142</v>
      </c>
      <c r="D416" s="129" t="s">
        <v>344</v>
      </c>
      <c r="E416" s="105" t="s">
        <v>221</v>
      </c>
      <c r="F416" s="133" t="s">
        <v>345</v>
      </c>
      <c r="G416" s="133"/>
      <c r="H416" s="130">
        <v>5</v>
      </c>
      <c r="I416" s="74" t="s">
        <v>91</v>
      </c>
      <c r="J416" s="74">
        <v>24</v>
      </c>
      <c r="K416" s="117" t="s">
        <v>92</v>
      </c>
      <c r="L416" s="117" t="s">
        <v>93</v>
      </c>
      <c r="M416" s="117" t="s">
        <v>93</v>
      </c>
      <c r="N416" s="117" t="s">
        <v>93</v>
      </c>
      <c r="O416" s="131">
        <v>74</v>
      </c>
      <c r="P416" s="124">
        <f t="shared" si="22"/>
        <v>3.0833333333333335</v>
      </c>
      <c r="Q416" s="73">
        <f>O416</f>
        <v>74</v>
      </c>
      <c r="R416" s="73">
        <f t="shared" si="23"/>
        <v>3.0833333333333335</v>
      </c>
      <c r="S416" s="73"/>
      <c r="T416" s="73" t="s">
        <v>93</v>
      </c>
      <c r="U416" s="73" t="s">
        <v>93</v>
      </c>
      <c r="V416" s="73" t="s">
        <v>93</v>
      </c>
      <c r="W416" s="73" t="s">
        <v>93</v>
      </c>
      <c r="X416" s="73" t="s">
        <v>93</v>
      </c>
      <c r="Y416" s="105" t="s">
        <v>93</v>
      </c>
      <c r="Z416" s="132"/>
      <c r="AA416" s="132"/>
      <c r="AB416" s="132"/>
      <c r="AC416" s="132"/>
      <c r="AD416" s="132"/>
      <c r="AE416" s="132"/>
    </row>
    <row r="417" spans="1:31" s="121" customFormat="1" ht="14.25" customHeight="1">
      <c r="A417" s="134">
        <v>86985398</v>
      </c>
      <c r="B417" s="116">
        <v>46113</v>
      </c>
      <c r="C417" s="116">
        <v>46142</v>
      </c>
      <c r="D417" s="129" t="s">
        <v>282</v>
      </c>
      <c r="E417" s="105" t="s">
        <v>221</v>
      </c>
      <c r="F417" s="121" t="s">
        <v>283</v>
      </c>
      <c r="H417" s="130">
        <v>10</v>
      </c>
      <c r="I417" s="74" t="s">
        <v>96</v>
      </c>
      <c r="J417" s="74">
        <v>1</v>
      </c>
      <c r="K417" s="120" t="s">
        <v>97</v>
      </c>
      <c r="L417" s="117" t="s">
        <v>93</v>
      </c>
      <c r="M417" s="117" t="s">
        <v>93</v>
      </c>
      <c r="N417" s="117" t="s">
        <v>93</v>
      </c>
      <c r="O417" s="131">
        <v>231</v>
      </c>
      <c r="P417" s="124">
        <f t="shared" si="22"/>
        <v>231</v>
      </c>
      <c r="Q417" s="73">
        <f>O417-15</f>
        <v>216</v>
      </c>
      <c r="R417" s="73">
        <f t="shared" si="23"/>
        <v>216</v>
      </c>
      <c r="S417" s="73"/>
      <c r="T417" s="120" t="s">
        <v>98</v>
      </c>
      <c r="U417" s="73">
        <v>5</v>
      </c>
      <c r="V417" s="123" t="s">
        <v>99</v>
      </c>
      <c r="W417" s="73">
        <v>10</v>
      </c>
      <c r="X417" s="73" t="s">
        <v>100</v>
      </c>
      <c r="Y417" s="73">
        <v>15</v>
      </c>
      <c r="Z417" s="132"/>
      <c r="AA417" s="132"/>
      <c r="AB417" s="132"/>
      <c r="AC417" s="132"/>
      <c r="AD417" s="132"/>
      <c r="AE417" s="132"/>
    </row>
    <row r="418" spans="1:31" s="121" customFormat="1" ht="14.25" customHeight="1">
      <c r="A418" s="134">
        <v>92490123</v>
      </c>
      <c r="B418" s="116">
        <v>46113</v>
      </c>
      <c r="C418" s="116">
        <v>46142</v>
      </c>
      <c r="D418" s="129" t="s">
        <v>282</v>
      </c>
      <c r="E418" s="105" t="s">
        <v>221</v>
      </c>
      <c r="F418" s="121" t="s">
        <v>283</v>
      </c>
      <c r="H418" s="130">
        <v>10</v>
      </c>
      <c r="I418" s="135" t="s">
        <v>96</v>
      </c>
      <c r="J418" s="135">
        <v>1</v>
      </c>
      <c r="K418" s="105" t="s">
        <v>223</v>
      </c>
      <c r="L418" s="117" t="s">
        <v>93</v>
      </c>
      <c r="M418" s="117" t="s">
        <v>93</v>
      </c>
      <c r="N418" s="117" t="s">
        <v>93</v>
      </c>
      <c r="O418" s="131">
        <v>330</v>
      </c>
      <c r="P418" s="124">
        <f t="shared" si="22"/>
        <v>330</v>
      </c>
      <c r="Q418" s="73">
        <f>O418-15</f>
        <v>315</v>
      </c>
      <c r="R418" s="73">
        <f t="shared" si="23"/>
        <v>315</v>
      </c>
      <c r="S418" s="73"/>
      <c r="T418" s="120" t="s">
        <v>98</v>
      </c>
      <c r="U418" s="73">
        <v>5</v>
      </c>
      <c r="V418" s="123" t="s">
        <v>99</v>
      </c>
      <c r="W418" s="73">
        <v>10</v>
      </c>
      <c r="X418" s="73" t="s">
        <v>100</v>
      </c>
      <c r="Y418" s="73">
        <v>15</v>
      </c>
      <c r="Z418" s="132"/>
      <c r="AA418" s="132"/>
      <c r="AB418" s="132"/>
      <c r="AC418" s="132"/>
      <c r="AD418" s="132"/>
      <c r="AE418" s="132"/>
    </row>
    <row r="419" spans="1:31" s="121" customFormat="1" ht="14.25" customHeight="1">
      <c r="A419" s="134">
        <v>850760005889</v>
      </c>
      <c r="B419" s="116">
        <v>46113</v>
      </c>
      <c r="C419" s="116">
        <v>46142</v>
      </c>
      <c r="D419" s="129" t="s">
        <v>282</v>
      </c>
      <c r="E419" s="105" t="s">
        <v>221</v>
      </c>
      <c r="F419" s="121" t="s">
        <v>283</v>
      </c>
      <c r="H419" s="130">
        <v>10</v>
      </c>
      <c r="I419" s="74" t="s">
        <v>105</v>
      </c>
      <c r="J419" s="74">
        <v>6</v>
      </c>
      <c r="K419" s="117" t="s">
        <v>106</v>
      </c>
      <c r="L419" s="117" t="s">
        <v>93</v>
      </c>
      <c r="M419" s="117" t="s">
        <v>93</v>
      </c>
      <c r="N419" s="117" t="s">
        <v>93</v>
      </c>
      <c r="O419" s="131">
        <v>66</v>
      </c>
      <c r="P419" s="124">
        <f t="shared" si="22"/>
        <v>11</v>
      </c>
      <c r="Q419" s="73">
        <f>O419</f>
        <v>66</v>
      </c>
      <c r="R419" s="73">
        <f t="shared" si="23"/>
        <v>11</v>
      </c>
      <c r="S419" s="73"/>
      <c r="T419" s="73" t="s">
        <v>93</v>
      </c>
      <c r="U419" s="73" t="s">
        <v>93</v>
      </c>
      <c r="V419" s="73" t="s">
        <v>93</v>
      </c>
      <c r="W419" s="73" t="s">
        <v>93</v>
      </c>
      <c r="X419" s="73" t="s">
        <v>93</v>
      </c>
      <c r="Y419" s="73" t="s">
        <v>93</v>
      </c>
      <c r="Z419" s="132"/>
      <c r="AA419" s="132"/>
      <c r="AB419" s="132"/>
      <c r="AC419" s="132"/>
      <c r="AD419" s="132"/>
      <c r="AE419" s="132"/>
    </row>
    <row r="420" spans="1:31" s="121" customFormat="1" ht="14.25" customHeight="1">
      <c r="A420" s="134">
        <v>83357908</v>
      </c>
      <c r="B420" s="116">
        <v>46113</v>
      </c>
      <c r="C420" s="116">
        <v>46142</v>
      </c>
      <c r="D420" s="129" t="s">
        <v>284</v>
      </c>
      <c r="E420" s="105" t="s">
        <v>221</v>
      </c>
      <c r="F420" s="121" t="s">
        <v>285</v>
      </c>
      <c r="H420" s="136">
        <v>6</v>
      </c>
      <c r="I420" s="74" t="s">
        <v>96</v>
      </c>
      <c r="J420" s="74">
        <v>1</v>
      </c>
      <c r="K420" s="120" t="s">
        <v>101</v>
      </c>
      <c r="L420" s="117" t="s">
        <v>93</v>
      </c>
      <c r="M420" s="117" t="s">
        <v>93</v>
      </c>
      <c r="N420" s="117" t="s">
        <v>93</v>
      </c>
      <c r="O420" s="119">
        <v>225</v>
      </c>
      <c r="P420" s="124">
        <f t="shared" si="22"/>
        <v>225</v>
      </c>
      <c r="Q420" s="73">
        <f>O420-15</f>
        <v>210</v>
      </c>
      <c r="R420" s="73">
        <f t="shared" si="23"/>
        <v>210</v>
      </c>
      <c r="S420" s="73"/>
      <c r="T420" s="120" t="s">
        <v>98</v>
      </c>
      <c r="U420" s="73">
        <v>5</v>
      </c>
      <c r="V420" s="123" t="s">
        <v>99</v>
      </c>
      <c r="W420" s="73">
        <v>10</v>
      </c>
      <c r="X420" s="73" t="s">
        <v>100</v>
      </c>
      <c r="Y420" s="73">
        <v>15</v>
      </c>
    </row>
    <row r="421" spans="1:31" s="121" customFormat="1" ht="14.25" customHeight="1">
      <c r="A421" s="134">
        <v>83357909</v>
      </c>
      <c r="B421" s="116">
        <v>46113</v>
      </c>
      <c r="C421" s="116">
        <v>46142</v>
      </c>
      <c r="D421" s="129" t="s">
        <v>284</v>
      </c>
      <c r="E421" s="105" t="s">
        <v>221</v>
      </c>
      <c r="F421" s="121" t="s">
        <v>285</v>
      </c>
      <c r="H421" s="136">
        <v>6</v>
      </c>
      <c r="I421" s="74" t="s">
        <v>96</v>
      </c>
      <c r="J421" s="74">
        <v>1</v>
      </c>
      <c r="K421" s="120" t="s">
        <v>97</v>
      </c>
      <c r="L421" s="117" t="s">
        <v>93</v>
      </c>
      <c r="M421" s="117" t="s">
        <v>93</v>
      </c>
      <c r="N421" s="117" t="s">
        <v>93</v>
      </c>
      <c r="O421" s="119">
        <v>126</v>
      </c>
      <c r="P421" s="124">
        <f t="shared" si="22"/>
        <v>126</v>
      </c>
      <c r="Q421" s="73">
        <f>O421-15</f>
        <v>111</v>
      </c>
      <c r="R421" s="73">
        <f t="shared" si="23"/>
        <v>111</v>
      </c>
      <c r="S421" s="73"/>
      <c r="T421" s="120" t="s">
        <v>98</v>
      </c>
      <c r="U421" s="73">
        <v>5</v>
      </c>
      <c r="V421" s="123" t="s">
        <v>99</v>
      </c>
      <c r="W421" s="73">
        <v>10</v>
      </c>
      <c r="X421" s="73" t="s">
        <v>100</v>
      </c>
      <c r="Y421" s="73">
        <v>15</v>
      </c>
    </row>
    <row r="422" spans="1:31" s="121" customFormat="1" ht="14.25" customHeight="1">
      <c r="A422" s="134">
        <v>850029738503</v>
      </c>
      <c r="B422" s="116">
        <v>46113</v>
      </c>
      <c r="C422" s="116">
        <v>46142</v>
      </c>
      <c r="D422" s="129" t="s">
        <v>284</v>
      </c>
      <c r="E422" s="105" t="s">
        <v>221</v>
      </c>
      <c r="F422" s="121" t="s">
        <v>285</v>
      </c>
      <c r="H422" s="136">
        <v>6</v>
      </c>
      <c r="I422" s="74" t="s">
        <v>91</v>
      </c>
      <c r="J422" s="74">
        <v>24</v>
      </c>
      <c r="K422" s="117" t="s">
        <v>92</v>
      </c>
      <c r="L422" s="117" t="s">
        <v>93</v>
      </c>
      <c r="M422" s="117" t="s">
        <v>93</v>
      </c>
      <c r="N422" s="117" t="s">
        <v>93</v>
      </c>
      <c r="O422" s="119">
        <v>74</v>
      </c>
      <c r="P422" s="124">
        <f t="shared" si="22"/>
        <v>3.0833333333333335</v>
      </c>
      <c r="Q422" s="73">
        <f>O422</f>
        <v>74</v>
      </c>
      <c r="R422" s="73">
        <f t="shared" si="23"/>
        <v>3.0833333333333335</v>
      </c>
      <c r="S422" s="73"/>
      <c r="T422" s="73" t="s">
        <v>93</v>
      </c>
      <c r="U422" s="73" t="s">
        <v>93</v>
      </c>
      <c r="V422" s="73" t="s">
        <v>93</v>
      </c>
      <c r="W422" s="73" t="s">
        <v>93</v>
      </c>
      <c r="X422" s="73" t="s">
        <v>93</v>
      </c>
      <c r="Y422" s="73" t="s">
        <v>93</v>
      </c>
    </row>
    <row r="423" spans="1:31" s="121" customFormat="1" ht="14.25" customHeight="1">
      <c r="A423" s="134">
        <v>109106847</v>
      </c>
      <c r="B423" s="116">
        <v>46113</v>
      </c>
      <c r="C423" s="116">
        <v>46142</v>
      </c>
      <c r="D423" s="144">
        <v>733579</v>
      </c>
      <c r="E423" s="103" t="s">
        <v>221</v>
      </c>
      <c r="F423" s="121" t="s">
        <v>286</v>
      </c>
      <c r="H423" s="103">
        <v>5.3</v>
      </c>
      <c r="I423" s="74" t="s">
        <v>96</v>
      </c>
      <c r="J423" s="74">
        <v>1</v>
      </c>
      <c r="K423" s="120" t="s">
        <v>97</v>
      </c>
      <c r="L423" s="117" t="s">
        <v>93</v>
      </c>
      <c r="M423" s="117" t="s">
        <v>93</v>
      </c>
      <c r="N423" s="117" t="s">
        <v>93</v>
      </c>
      <c r="O423" s="119">
        <v>136</v>
      </c>
      <c r="P423" s="124">
        <f t="shared" si="22"/>
        <v>136</v>
      </c>
      <c r="Q423" s="73">
        <f>O423-15</f>
        <v>121</v>
      </c>
      <c r="R423" s="73">
        <f t="shared" si="23"/>
        <v>121</v>
      </c>
      <c r="S423" s="73"/>
      <c r="T423" s="120" t="s">
        <v>98</v>
      </c>
      <c r="U423" s="73">
        <v>5</v>
      </c>
      <c r="V423" s="123" t="s">
        <v>99</v>
      </c>
      <c r="W423" s="73">
        <v>10</v>
      </c>
      <c r="X423" s="73" t="s">
        <v>100</v>
      </c>
      <c r="Y423" s="73">
        <v>15</v>
      </c>
    </row>
    <row r="424" spans="1:31" s="121" customFormat="1" ht="14.25" customHeight="1">
      <c r="A424" s="134">
        <v>109106945</v>
      </c>
      <c r="B424" s="116">
        <v>46113</v>
      </c>
      <c r="C424" s="116">
        <v>46142</v>
      </c>
      <c r="D424" s="144">
        <v>733579</v>
      </c>
      <c r="E424" s="103" t="s">
        <v>221</v>
      </c>
      <c r="F424" s="121" t="s">
        <v>286</v>
      </c>
      <c r="H424" s="103">
        <v>5.3</v>
      </c>
      <c r="I424" s="135" t="s">
        <v>96</v>
      </c>
      <c r="J424" s="135">
        <v>1</v>
      </c>
      <c r="K424" s="105" t="s">
        <v>223</v>
      </c>
      <c r="L424" s="117" t="s">
        <v>93</v>
      </c>
      <c r="M424" s="117" t="s">
        <v>93</v>
      </c>
      <c r="N424" s="117" t="s">
        <v>93</v>
      </c>
      <c r="O424" s="119">
        <v>235</v>
      </c>
      <c r="P424" s="124">
        <f t="shared" si="22"/>
        <v>235</v>
      </c>
      <c r="Q424" s="73">
        <f>O424-15</f>
        <v>220</v>
      </c>
      <c r="R424" s="73">
        <f t="shared" si="23"/>
        <v>220</v>
      </c>
      <c r="S424" s="73"/>
      <c r="T424" s="120" t="s">
        <v>98</v>
      </c>
      <c r="U424" s="73">
        <v>5</v>
      </c>
      <c r="V424" s="123" t="s">
        <v>99</v>
      </c>
      <c r="W424" s="73">
        <v>10</v>
      </c>
      <c r="X424" s="73" t="s">
        <v>100</v>
      </c>
      <c r="Y424" s="73">
        <v>15</v>
      </c>
    </row>
    <row r="425" spans="1:31" s="121" customFormat="1" ht="14.25" customHeight="1">
      <c r="A425" s="134">
        <v>850029738336</v>
      </c>
      <c r="B425" s="116">
        <v>46113</v>
      </c>
      <c r="C425" s="116">
        <v>46142</v>
      </c>
      <c r="D425" s="144">
        <v>733579</v>
      </c>
      <c r="E425" s="103" t="s">
        <v>221</v>
      </c>
      <c r="F425" s="121" t="s">
        <v>286</v>
      </c>
      <c r="H425" s="103">
        <v>5.3</v>
      </c>
      <c r="I425" s="74" t="s">
        <v>105</v>
      </c>
      <c r="J425" s="74">
        <v>6</v>
      </c>
      <c r="K425" s="117" t="s">
        <v>106</v>
      </c>
      <c r="L425" s="117" t="s">
        <v>93</v>
      </c>
      <c r="M425" s="117" t="s">
        <v>93</v>
      </c>
      <c r="N425" s="117" t="s">
        <v>93</v>
      </c>
      <c r="O425" s="119">
        <v>54</v>
      </c>
      <c r="P425" s="124">
        <f t="shared" si="22"/>
        <v>9</v>
      </c>
      <c r="Q425" s="73">
        <f>O425</f>
        <v>54</v>
      </c>
      <c r="R425" s="73">
        <f t="shared" si="23"/>
        <v>9</v>
      </c>
      <c r="S425" s="73"/>
      <c r="T425" s="73" t="s">
        <v>93</v>
      </c>
      <c r="U425" s="73" t="s">
        <v>93</v>
      </c>
      <c r="V425" s="73" t="s">
        <v>93</v>
      </c>
      <c r="W425" s="73" t="s">
        <v>93</v>
      </c>
      <c r="X425" s="73" t="s">
        <v>93</v>
      </c>
      <c r="Y425" s="73" t="s">
        <v>93</v>
      </c>
    </row>
    <row r="426" spans="1:31" s="121" customFormat="1" ht="14.25" customHeight="1">
      <c r="A426" s="134">
        <v>86985420</v>
      </c>
      <c r="B426" s="116">
        <v>46113</v>
      </c>
      <c r="C426" s="116">
        <v>46142</v>
      </c>
      <c r="D426" s="129">
        <v>618896</v>
      </c>
      <c r="E426" s="105" t="s">
        <v>221</v>
      </c>
      <c r="F426" s="121" t="s">
        <v>287</v>
      </c>
      <c r="H426" s="130">
        <v>5.3</v>
      </c>
      <c r="I426" s="74" t="s">
        <v>96</v>
      </c>
      <c r="J426" s="74">
        <v>1</v>
      </c>
      <c r="K426" s="120" t="s">
        <v>97</v>
      </c>
      <c r="L426" s="117" t="s">
        <v>93</v>
      </c>
      <c r="M426" s="117" t="s">
        <v>93</v>
      </c>
      <c r="N426" s="117" t="s">
        <v>93</v>
      </c>
      <c r="O426" s="131">
        <v>136</v>
      </c>
      <c r="P426" s="124">
        <f t="shared" si="22"/>
        <v>136</v>
      </c>
      <c r="Q426" s="73">
        <f>O426-15</f>
        <v>121</v>
      </c>
      <c r="R426" s="73">
        <f t="shared" si="23"/>
        <v>121</v>
      </c>
      <c r="S426" s="73"/>
      <c r="T426" s="120" t="s">
        <v>98</v>
      </c>
      <c r="U426" s="73">
        <v>5</v>
      </c>
      <c r="V426" s="123" t="s">
        <v>99</v>
      </c>
      <c r="W426" s="73">
        <v>10</v>
      </c>
      <c r="X426" s="73" t="s">
        <v>100</v>
      </c>
      <c r="Y426" s="73">
        <v>15</v>
      </c>
      <c r="Z426" s="103"/>
      <c r="AA426" s="103"/>
      <c r="AB426" s="103"/>
      <c r="AC426" s="103"/>
      <c r="AD426" s="103"/>
      <c r="AE426" s="103"/>
    </row>
    <row r="427" spans="1:31" s="121" customFormat="1" ht="14.25" customHeight="1">
      <c r="A427" s="134">
        <v>850029738206</v>
      </c>
      <c r="B427" s="116">
        <v>46113</v>
      </c>
      <c r="C427" s="116">
        <v>46142</v>
      </c>
      <c r="D427" s="129">
        <v>618896</v>
      </c>
      <c r="E427" s="105" t="s">
        <v>221</v>
      </c>
      <c r="F427" s="121" t="s">
        <v>287</v>
      </c>
      <c r="H427" s="130">
        <v>5.3</v>
      </c>
      <c r="I427" s="74" t="s">
        <v>105</v>
      </c>
      <c r="J427" s="74">
        <v>6</v>
      </c>
      <c r="K427" s="117" t="s">
        <v>106</v>
      </c>
      <c r="L427" s="117" t="s">
        <v>93</v>
      </c>
      <c r="M427" s="117" t="s">
        <v>93</v>
      </c>
      <c r="N427" s="117" t="s">
        <v>93</v>
      </c>
      <c r="O427" s="131">
        <v>54</v>
      </c>
      <c r="P427" s="124">
        <f t="shared" si="22"/>
        <v>9</v>
      </c>
      <c r="Q427" s="73">
        <f>O427</f>
        <v>54</v>
      </c>
      <c r="R427" s="73">
        <f t="shared" si="23"/>
        <v>9</v>
      </c>
      <c r="S427" s="73"/>
      <c r="T427" s="73" t="s">
        <v>93</v>
      </c>
      <c r="U427" s="73" t="s">
        <v>93</v>
      </c>
      <c r="V427" s="73" t="s">
        <v>93</v>
      </c>
      <c r="W427" s="73" t="s">
        <v>93</v>
      </c>
      <c r="X427" s="73" t="s">
        <v>93</v>
      </c>
      <c r="Y427" s="73" t="s">
        <v>93</v>
      </c>
      <c r="Z427" s="103"/>
      <c r="AA427" s="103"/>
      <c r="AB427" s="103"/>
      <c r="AC427" s="103"/>
      <c r="AD427" s="103"/>
      <c r="AE427" s="103"/>
    </row>
    <row r="428" spans="1:31" s="121" customFormat="1" ht="14.25" customHeight="1">
      <c r="A428" s="134">
        <v>111814209</v>
      </c>
      <c r="B428" s="116">
        <v>46113</v>
      </c>
      <c r="C428" s="116">
        <v>46142</v>
      </c>
      <c r="D428" s="129" t="s">
        <v>354</v>
      </c>
      <c r="E428" s="105" t="s">
        <v>221</v>
      </c>
      <c r="F428" s="105" t="s">
        <v>355</v>
      </c>
      <c r="G428" s="105"/>
      <c r="H428" s="130">
        <v>8</v>
      </c>
      <c r="I428" s="74" t="s">
        <v>96</v>
      </c>
      <c r="J428" s="74">
        <v>1</v>
      </c>
      <c r="K428" s="120" t="s">
        <v>97</v>
      </c>
      <c r="L428" s="117" t="s">
        <v>93</v>
      </c>
      <c r="M428" s="117" t="s">
        <v>93</v>
      </c>
      <c r="N428" s="117" t="s">
        <v>93</v>
      </c>
      <c r="O428" s="131">
        <v>136</v>
      </c>
      <c r="P428" s="124">
        <f t="shared" si="22"/>
        <v>136</v>
      </c>
      <c r="Q428" s="73">
        <f>O428-15</f>
        <v>121</v>
      </c>
      <c r="R428" s="73">
        <f t="shared" si="23"/>
        <v>121</v>
      </c>
      <c r="S428" s="73"/>
      <c r="T428" s="120" t="s">
        <v>98</v>
      </c>
      <c r="U428" s="73">
        <v>5</v>
      </c>
      <c r="V428" s="123" t="s">
        <v>99</v>
      </c>
      <c r="W428" s="73">
        <v>10</v>
      </c>
      <c r="X428" s="73" t="s">
        <v>100</v>
      </c>
      <c r="Y428" s="73">
        <v>15</v>
      </c>
      <c r="Z428" s="103"/>
      <c r="AA428" s="103"/>
      <c r="AB428" s="103"/>
      <c r="AC428" s="103"/>
      <c r="AD428" s="103"/>
      <c r="AE428" s="103"/>
    </row>
    <row r="429" spans="1:31" s="121" customFormat="1" ht="14.25" customHeight="1">
      <c r="A429" s="134">
        <v>111814209</v>
      </c>
      <c r="B429" s="116">
        <v>46113</v>
      </c>
      <c r="C429" s="116">
        <v>46142</v>
      </c>
      <c r="D429" s="129" t="s">
        <v>354</v>
      </c>
      <c r="E429" s="105" t="s">
        <v>221</v>
      </c>
      <c r="F429" s="105" t="s">
        <v>355</v>
      </c>
      <c r="G429" s="105"/>
      <c r="H429" s="130">
        <v>8</v>
      </c>
      <c r="I429" s="135" t="s">
        <v>96</v>
      </c>
      <c r="J429" s="135">
        <v>1</v>
      </c>
      <c r="K429" s="105" t="s">
        <v>223</v>
      </c>
      <c r="L429" s="117" t="s">
        <v>93</v>
      </c>
      <c r="M429" s="117" t="s">
        <v>93</v>
      </c>
      <c r="N429" s="117" t="s">
        <v>93</v>
      </c>
      <c r="O429" s="131">
        <v>235</v>
      </c>
      <c r="P429" s="124">
        <f t="shared" si="22"/>
        <v>235</v>
      </c>
      <c r="Q429" s="73">
        <f>O429-15</f>
        <v>220</v>
      </c>
      <c r="R429" s="73">
        <f t="shared" si="23"/>
        <v>220</v>
      </c>
      <c r="S429" s="73"/>
      <c r="T429" s="120" t="s">
        <v>98</v>
      </c>
      <c r="U429" s="73">
        <v>5</v>
      </c>
      <c r="V429" s="123" t="s">
        <v>99</v>
      </c>
      <c r="W429" s="73">
        <v>10</v>
      </c>
      <c r="X429" s="73" t="s">
        <v>100</v>
      </c>
      <c r="Y429" s="73">
        <v>15</v>
      </c>
      <c r="Z429" s="103"/>
      <c r="AA429" s="103"/>
      <c r="AB429" s="103"/>
      <c r="AC429" s="103"/>
      <c r="AD429" s="103"/>
      <c r="AE429" s="103"/>
    </row>
    <row r="430" spans="1:31" s="121" customFormat="1" ht="14.25" customHeight="1">
      <c r="A430" s="134">
        <v>850029738596</v>
      </c>
      <c r="B430" s="116">
        <v>46113</v>
      </c>
      <c r="C430" s="116">
        <v>46142</v>
      </c>
      <c r="D430" s="129" t="s">
        <v>354</v>
      </c>
      <c r="E430" s="105" t="s">
        <v>221</v>
      </c>
      <c r="F430" s="105" t="s">
        <v>355</v>
      </c>
      <c r="G430" s="105"/>
      <c r="H430" s="130">
        <v>8</v>
      </c>
      <c r="I430" s="74" t="s">
        <v>91</v>
      </c>
      <c r="J430" s="74">
        <v>24</v>
      </c>
      <c r="K430" s="117" t="s">
        <v>92</v>
      </c>
      <c r="L430" s="117" t="s">
        <v>93</v>
      </c>
      <c r="M430" s="117" t="s">
        <v>93</v>
      </c>
      <c r="N430" s="117" t="s">
        <v>93</v>
      </c>
      <c r="O430" s="119">
        <v>92</v>
      </c>
      <c r="P430" s="124">
        <f t="shared" si="22"/>
        <v>3.8333333333333335</v>
      </c>
      <c r="Q430" s="73">
        <f>O430</f>
        <v>92</v>
      </c>
      <c r="R430" s="73">
        <f t="shared" si="23"/>
        <v>3.8333333333333335</v>
      </c>
      <c r="S430" s="73"/>
      <c r="T430" s="73" t="s">
        <v>93</v>
      </c>
      <c r="U430" s="73" t="s">
        <v>93</v>
      </c>
      <c r="V430" s="73" t="s">
        <v>93</v>
      </c>
      <c r="W430" s="73" t="s">
        <v>93</v>
      </c>
      <c r="X430" s="73" t="s">
        <v>93</v>
      </c>
      <c r="Y430" s="73" t="s">
        <v>93</v>
      </c>
      <c r="Z430" s="103"/>
      <c r="AA430" s="103"/>
      <c r="AB430" s="103"/>
      <c r="AC430" s="103"/>
      <c r="AD430" s="103"/>
      <c r="AE430" s="103"/>
    </row>
    <row r="431" spans="1:31" s="121" customFormat="1" ht="14.25" customHeight="1">
      <c r="A431" s="134">
        <v>83426326</v>
      </c>
      <c r="B431" s="116">
        <v>46113</v>
      </c>
      <c r="C431" s="116">
        <v>46142</v>
      </c>
      <c r="D431" s="129" t="s">
        <v>288</v>
      </c>
      <c r="E431" s="105" t="s">
        <v>221</v>
      </c>
      <c r="F431" s="121" t="s">
        <v>289</v>
      </c>
      <c r="H431" s="136">
        <v>5.3</v>
      </c>
      <c r="I431" s="74" t="s">
        <v>96</v>
      </c>
      <c r="J431" s="74">
        <v>1</v>
      </c>
      <c r="K431" s="120" t="s">
        <v>97</v>
      </c>
      <c r="L431" s="117" t="s">
        <v>93</v>
      </c>
      <c r="M431" s="117" t="s">
        <v>93</v>
      </c>
      <c r="N431" s="117" t="s">
        <v>93</v>
      </c>
      <c r="O431" s="119">
        <v>136</v>
      </c>
      <c r="P431" s="124">
        <f t="shared" si="22"/>
        <v>136</v>
      </c>
      <c r="Q431" s="73">
        <f>O431-15</f>
        <v>121</v>
      </c>
      <c r="R431" s="73">
        <f t="shared" si="23"/>
        <v>121</v>
      </c>
      <c r="S431" s="73"/>
      <c r="T431" s="120" t="s">
        <v>98</v>
      </c>
      <c r="U431" s="73">
        <v>5</v>
      </c>
      <c r="V431" s="123" t="s">
        <v>99</v>
      </c>
      <c r="W431" s="73">
        <v>10</v>
      </c>
      <c r="X431" s="73" t="s">
        <v>100</v>
      </c>
      <c r="Y431" s="73">
        <v>15</v>
      </c>
    </row>
    <row r="432" spans="1:31" s="121" customFormat="1" ht="14.25" customHeight="1">
      <c r="A432" s="134">
        <v>850029738107</v>
      </c>
      <c r="B432" s="116">
        <v>46113</v>
      </c>
      <c r="C432" s="116">
        <v>46142</v>
      </c>
      <c r="D432" s="129" t="s">
        <v>288</v>
      </c>
      <c r="E432" s="105" t="s">
        <v>221</v>
      </c>
      <c r="F432" s="121" t="s">
        <v>289</v>
      </c>
      <c r="H432" s="136">
        <v>5.3</v>
      </c>
      <c r="I432" s="74" t="s">
        <v>105</v>
      </c>
      <c r="J432" s="74">
        <v>6</v>
      </c>
      <c r="K432" s="117" t="s">
        <v>106</v>
      </c>
      <c r="L432" s="117" t="s">
        <v>93</v>
      </c>
      <c r="M432" s="117" t="s">
        <v>93</v>
      </c>
      <c r="N432" s="117" t="s">
        <v>93</v>
      </c>
      <c r="O432" s="119">
        <v>48</v>
      </c>
      <c r="P432" s="124">
        <f t="shared" si="22"/>
        <v>8</v>
      </c>
      <c r="Q432" s="73">
        <f>O432</f>
        <v>48</v>
      </c>
      <c r="R432" s="73">
        <f t="shared" si="23"/>
        <v>8</v>
      </c>
      <c r="S432" s="73"/>
      <c r="T432" s="73" t="s">
        <v>93</v>
      </c>
      <c r="U432" s="73" t="s">
        <v>93</v>
      </c>
      <c r="V432" s="73" t="s">
        <v>93</v>
      </c>
      <c r="W432" s="73" t="s">
        <v>93</v>
      </c>
      <c r="X432" s="73" t="s">
        <v>93</v>
      </c>
      <c r="Y432" s="73" t="s">
        <v>93</v>
      </c>
    </row>
    <row r="433" spans="1:31" s="121" customFormat="1" ht="14.25" customHeight="1">
      <c r="A433" s="134">
        <v>120084367</v>
      </c>
      <c r="B433" s="116">
        <v>46113</v>
      </c>
      <c r="C433" s="116">
        <v>46142</v>
      </c>
      <c r="D433" s="129" t="s">
        <v>529</v>
      </c>
      <c r="E433" s="103" t="s">
        <v>221</v>
      </c>
      <c r="F433" s="133" t="s">
        <v>530</v>
      </c>
      <c r="G433" s="133"/>
      <c r="H433" s="130">
        <v>8.4</v>
      </c>
      <c r="I433" s="74" t="s">
        <v>96</v>
      </c>
      <c r="J433" s="74">
        <v>1</v>
      </c>
      <c r="K433" s="120" t="s">
        <v>97</v>
      </c>
      <c r="L433" s="105" t="s">
        <v>93</v>
      </c>
      <c r="M433" s="105" t="s">
        <v>93</v>
      </c>
      <c r="N433" s="117" t="s">
        <v>93</v>
      </c>
      <c r="O433" s="131">
        <v>146</v>
      </c>
      <c r="P433" s="119">
        <f t="shared" si="22"/>
        <v>146</v>
      </c>
      <c r="Q433" s="73">
        <f>O433-15</f>
        <v>131</v>
      </c>
      <c r="R433" s="73">
        <f t="shared" si="23"/>
        <v>131</v>
      </c>
      <c r="S433" s="73"/>
      <c r="T433" s="120" t="s">
        <v>98</v>
      </c>
      <c r="U433" s="73">
        <v>5</v>
      </c>
      <c r="V433" s="123" t="s">
        <v>99</v>
      </c>
      <c r="W433" s="73">
        <v>10</v>
      </c>
      <c r="X433" s="73" t="s">
        <v>100</v>
      </c>
      <c r="Y433" s="73">
        <v>15</v>
      </c>
      <c r="Z433" s="132"/>
      <c r="AA433" s="132"/>
      <c r="AB433" s="132"/>
      <c r="AC433" s="132"/>
      <c r="AD433" s="132"/>
      <c r="AE433" s="132"/>
    </row>
    <row r="434" spans="1:31" s="121" customFormat="1" ht="14.25" customHeight="1">
      <c r="A434" s="134">
        <v>120084436</v>
      </c>
      <c r="B434" s="116">
        <v>46113</v>
      </c>
      <c r="C434" s="116">
        <v>46142</v>
      </c>
      <c r="D434" s="129" t="s">
        <v>529</v>
      </c>
      <c r="E434" s="103" t="s">
        <v>221</v>
      </c>
      <c r="F434" s="133" t="s">
        <v>530</v>
      </c>
      <c r="G434" s="133"/>
      <c r="H434" s="130">
        <v>8.4</v>
      </c>
      <c r="I434" s="135" t="s">
        <v>96</v>
      </c>
      <c r="J434" s="135">
        <v>1</v>
      </c>
      <c r="K434" s="105" t="s">
        <v>223</v>
      </c>
      <c r="L434" s="105" t="s">
        <v>93</v>
      </c>
      <c r="M434" s="105" t="s">
        <v>93</v>
      </c>
      <c r="N434" s="117" t="s">
        <v>93</v>
      </c>
      <c r="O434" s="131">
        <v>245</v>
      </c>
      <c r="P434" s="119">
        <f t="shared" si="22"/>
        <v>245</v>
      </c>
      <c r="Q434" s="73">
        <f>O434-15</f>
        <v>230</v>
      </c>
      <c r="R434" s="73">
        <f t="shared" si="23"/>
        <v>230</v>
      </c>
      <c r="S434" s="73"/>
      <c r="T434" s="120" t="s">
        <v>98</v>
      </c>
      <c r="U434" s="73">
        <v>5</v>
      </c>
      <c r="V434" s="123" t="s">
        <v>99</v>
      </c>
      <c r="W434" s="73">
        <v>10</v>
      </c>
      <c r="X434" s="73" t="s">
        <v>100</v>
      </c>
      <c r="Y434" s="73">
        <v>15</v>
      </c>
      <c r="Z434" s="132"/>
      <c r="AA434" s="132"/>
      <c r="AB434" s="132"/>
      <c r="AC434" s="132"/>
      <c r="AD434" s="132"/>
      <c r="AE434" s="132"/>
    </row>
    <row r="435" spans="1:31" s="121" customFormat="1" ht="14.25" customHeight="1">
      <c r="A435" s="134">
        <v>850760005728</v>
      </c>
      <c r="B435" s="116">
        <v>46113</v>
      </c>
      <c r="C435" s="116">
        <v>46142</v>
      </c>
      <c r="D435" s="129" t="s">
        <v>529</v>
      </c>
      <c r="E435" s="103" t="s">
        <v>221</v>
      </c>
      <c r="F435" s="133" t="s">
        <v>530</v>
      </c>
      <c r="G435" s="133"/>
      <c r="H435" s="130">
        <v>8.4</v>
      </c>
      <c r="I435" s="74" t="s">
        <v>91</v>
      </c>
      <c r="J435" s="74">
        <v>24</v>
      </c>
      <c r="K435" s="117" t="s">
        <v>92</v>
      </c>
      <c r="L435" s="105" t="s">
        <v>93</v>
      </c>
      <c r="M435" s="105" t="s">
        <v>93</v>
      </c>
      <c r="N435" s="117" t="s">
        <v>93</v>
      </c>
      <c r="O435" s="119">
        <v>101</v>
      </c>
      <c r="P435" s="119">
        <f t="shared" si="22"/>
        <v>4.208333333333333</v>
      </c>
      <c r="Q435" s="73">
        <f>O435</f>
        <v>101</v>
      </c>
      <c r="R435" s="73">
        <f t="shared" si="23"/>
        <v>4.208333333333333</v>
      </c>
      <c r="S435" s="73"/>
      <c r="T435" s="73" t="s">
        <v>93</v>
      </c>
      <c r="U435" s="73" t="s">
        <v>93</v>
      </c>
      <c r="V435" s="73" t="s">
        <v>93</v>
      </c>
      <c r="W435" s="73" t="s">
        <v>93</v>
      </c>
      <c r="X435" s="73" t="s">
        <v>93</v>
      </c>
      <c r="Y435" s="105" t="s">
        <v>93</v>
      </c>
      <c r="Z435" s="132"/>
      <c r="AA435" s="132"/>
      <c r="AB435" s="132"/>
      <c r="AC435" s="132"/>
      <c r="AD435" s="132"/>
      <c r="AE435" s="132"/>
    </row>
    <row r="436" spans="1:31" s="121" customFormat="1" ht="14.25" customHeight="1">
      <c r="A436" s="134">
        <v>109755462</v>
      </c>
      <c r="B436" s="116">
        <v>46113</v>
      </c>
      <c r="C436" s="116">
        <v>46142</v>
      </c>
      <c r="D436" s="129" t="s">
        <v>290</v>
      </c>
      <c r="E436" s="105" t="s">
        <v>221</v>
      </c>
      <c r="F436" s="121" t="s">
        <v>291</v>
      </c>
      <c r="H436" s="130">
        <v>12</v>
      </c>
      <c r="I436" s="74" t="s">
        <v>96</v>
      </c>
      <c r="J436" s="74">
        <v>1</v>
      </c>
      <c r="K436" s="120" t="s">
        <v>97</v>
      </c>
      <c r="L436" s="117" t="s">
        <v>93</v>
      </c>
      <c r="M436" s="117" t="s">
        <v>93</v>
      </c>
      <c r="N436" s="117" t="s">
        <v>93</v>
      </c>
      <c r="O436" s="131">
        <v>196</v>
      </c>
      <c r="P436" s="124">
        <f t="shared" si="22"/>
        <v>196</v>
      </c>
      <c r="Q436" s="73">
        <f>O436-15</f>
        <v>181</v>
      </c>
      <c r="R436" s="73">
        <f t="shared" si="23"/>
        <v>181</v>
      </c>
      <c r="S436" s="73"/>
      <c r="T436" s="120" t="s">
        <v>98</v>
      </c>
      <c r="U436" s="73">
        <v>5</v>
      </c>
      <c r="V436" s="123" t="s">
        <v>99</v>
      </c>
      <c r="W436" s="73">
        <v>10</v>
      </c>
      <c r="X436" s="73" t="s">
        <v>100</v>
      </c>
      <c r="Y436" s="73">
        <v>15</v>
      </c>
      <c r="Z436" s="132"/>
      <c r="AA436" s="132"/>
      <c r="AB436" s="132"/>
      <c r="AC436" s="132"/>
      <c r="AD436" s="132"/>
      <c r="AE436" s="132"/>
    </row>
    <row r="437" spans="1:31" s="121" customFormat="1" ht="14.25" customHeight="1">
      <c r="A437" s="134">
        <v>109755535</v>
      </c>
      <c r="B437" s="116">
        <v>46113</v>
      </c>
      <c r="C437" s="116">
        <v>46142</v>
      </c>
      <c r="D437" s="129" t="s">
        <v>290</v>
      </c>
      <c r="E437" s="105" t="s">
        <v>221</v>
      </c>
      <c r="F437" s="121" t="s">
        <v>291</v>
      </c>
      <c r="H437" s="130">
        <v>12</v>
      </c>
      <c r="I437" s="135" t="s">
        <v>96</v>
      </c>
      <c r="J437" s="135">
        <v>1</v>
      </c>
      <c r="K437" s="105" t="s">
        <v>223</v>
      </c>
      <c r="L437" s="117" t="s">
        <v>93</v>
      </c>
      <c r="M437" s="117" t="s">
        <v>93</v>
      </c>
      <c r="N437" s="117" t="s">
        <v>93</v>
      </c>
      <c r="O437" s="131">
        <v>295</v>
      </c>
      <c r="P437" s="124">
        <f t="shared" si="22"/>
        <v>295</v>
      </c>
      <c r="Q437" s="73">
        <f>O437-15</f>
        <v>280</v>
      </c>
      <c r="R437" s="73">
        <f t="shared" si="23"/>
        <v>280</v>
      </c>
      <c r="S437" s="73"/>
      <c r="T437" s="120" t="s">
        <v>98</v>
      </c>
      <c r="U437" s="73">
        <v>5</v>
      </c>
      <c r="V437" s="123" t="s">
        <v>99</v>
      </c>
      <c r="W437" s="73">
        <v>10</v>
      </c>
      <c r="X437" s="73" t="s">
        <v>100</v>
      </c>
      <c r="Y437" s="73">
        <v>15</v>
      </c>
      <c r="Z437" s="132"/>
      <c r="AA437" s="132"/>
      <c r="AB437" s="132"/>
      <c r="AC437" s="132"/>
      <c r="AD437" s="132"/>
      <c r="AE437" s="132"/>
    </row>
    <row r="438" spans="1:31" s="121" customFormat="1" ht="14.25" customHeight="1">
      <c r="A438" s="134">
        <v>850760005667</v>
      </c>
      <c r="B438" s="116">
        <v>46113</v>
      </c>
      <c r="C438" s="116">
        <v>46142</v>
      </c>
      <c r="D438" s="129" t="s">
        <v>290</v>
      </c>
      <c r="E438" s="105" t="s">
        <v>221</v>
      </c>
      <c r="F438" s="121" t="s">
        <v>291</v>
      </c>
      <c r="H438" s="130">
        <v>12</v>
      </c>
      <c r="I438" s="74" t="s">
        <v>91</v>
      </c>
      <c r="J438" s="74">
        <v>24</v>
      </c>
      <c r="K438" s="117" t="s">
        <v>110</v>
      </c>
      <c r="L438" s="117" t="s">
        <v>93</v>
      </c>
      <c r="M438" s="117" t="s">
        <v>93</v>
      </c>
      <c r="N438" s="117" t="s">
        <v>93</v>
      </c>
      <c r="O438" s="131">
        <v>106</v>
      </c>
      <c r="P438" s="124">
        <f t="shared" si="22"/>
        <v>4.416666666666667</v>
      </c>
      <c r="Q438" s="73">
        <f>O438</f>
        <v>106</v>
      </c>
      <c r="R438" s="73">
        <f t="shared" si="23"/>
        <v>4.416666666666667</v>
      </c>
      <c r="S438" s="73"/>
      <c r="T438" s="73" t="s">
        <v>93</v>
      </c>
      <c r="U438" s="73" t="s">
        <v>93</v>
      </c>
      <c r="V438" s="73" t="s">
        <v>93</v>
      </c>
      <c r="W438" s="73" t="s">
        <v>93</v>
      </c>
      <c r="X438" s="73" t="s">
        <v>93</v>
      </c>
      <c r="Y438" s="73" t="s">
        <v>93</v>
      </c>
      <c r="Z438" s="132"/>
      <c r="AA438" s="132"/>
      <c r="AB438" s="132"/>
      <c r="AC438" s="132"/>
      <c r="AD438" s="132"/>
      <c r="AE438" s="132"/>
    </row>
    <row r="439" spans="1:31" s="121" customFormat="1" ht="14.25" customHeight="1">
      <c r="A439" s="134">
        <v>126594062</v>
      </c>
      <c r="B439" s="116">
        <v>46113</v>
      </c>
      <c r="C439" s="116">
        <v>46142</v>
      </c>
      <c r="D439" s="129" t="s">
        <v>917</v>
      </c>
      <c r="E439" s="103" t="s">
        <v>221</v>
      </c>
      <c r="F439" s="105" t="s">
        <v>924</v>
      </c>
      <c r="G439" s="137"/>
      <c r="H439" s="138">
        <v>10</v>
      </c>
      <c r="I439" s="105" t="s">
        <v>889</v>
      </c>
      <c r="J439" s="140">
        <v>1</v>
      </c>
      <c r="K439" s="120" t="s">
        <v>97</v>
      </c>
      <c r="L439" s="137"/>
      <c r="M439" s="137"/>
      <c r="N439" s="117" t="s">
        <v>93</v>
      </c>
      <c r="O439" s="73">
        <v>231</v>
      </c>
      <c r="P439" s="119">
        <f t="shared" si="22"/>
        <v>231</v>
      </c>
      <c r="Q439" s="73">
        <f>O439-15</f>
        <v>216</v>
      </c>
      <c r="R439" s="73">
        <f t="shared" si="23"/>
        <v>216</v>
      </c>
      <c r="S439" s="73"/>
      <c r="T439" s="120" t="s">
        <v>98</v>
      </c>
      <c r="U439" s="73">
        <v>5</v>
      </c>
      <c r="V439" s="123" t="s">
        <v>99</v>
      </c>
      <c r="W439" s="73">
        <v>10</v>
      </c>
      <c r="X439" s="73" t="s">
        <v>100</v>
      </c>
      <c r="Y439" s="73">
        <v>15</v>
      </c>
      <c r="Z439" s="103"/>
      <c r="AA439" s="104"/>
    </row>
    <row r="440" spans="1:31" s="121" customFormat="1" ht="14.25" customHeight="1">
      <c r="A440" s="134">
        <v>126594087</v>
      </c>
      <c r="B440" s="116">
        <v>46113</v>
      </c>
      <c r="C440" s="116">
        <v>46142</v>
      </c>
      <c r="D440" s="129" t="s">
        <v>917</v>
      </c>
      <c r="E440" s="103" t="s">
        <v>221</v>
      </c>
      <c r="F440" s="105" t="s">
        <v>924</v>
      </c>
      <c r="G440" s="137"/>
      <c r="H440" s="138">
        <v>10</v>
      </c>
      <c r="I440" s="105" t="s">
        <v>889</v>
      </c>
      <c r="J440" s="140">
        <v>1</v>
      </c>
      <c r="K440" s="120" t="s">
        <v>223</v>
      </c>
      <c r="L440" s="137"/>
      <c r="M440" s="137"/>
      <c r="N440" s="117" t="s">
        <v>93</v>
      </c>
      <c r="O440" s="73">
        <v>330</v>
      </c>
      <c r="P440" s="119">
        <f t="shared" si="22"/>
        <v>330</v>
      </c>
      <c r="Q440" s="73">
        <f>O440-15</f>
        <v>315</v>
      </c>
      <c r="R440" s="73">
        <f t="shared" si="23"/>
        <v>315</v>
      </c>
      <c r="S440" s="73"/>
      <c r="T440" s="120" t="s">
        <v>98</v>
      </c>
      <c r="U440" s="73">
        <v>5</v>
      </c>
      <c r="V440" s="123" t="s">
        <v>99</v>
      </c>
      <c r="W440" s="73">
        <v>10</v>
      </c>
      <c r="X440" s="73" t="s">
        <v>100</v>
      </c>
      <c r="Y440" s="73">
        <v>15</v>
      </c>
      <c r="Z440" s="103"/>
      <c r="AA440" s="104"/>
    </row>
    <row r="441" spans="1:31" s="121" customFormat="1" ht="14.25" customHeight="1">
      <c r="A441" s="134">
        <v>850005118183</v>
      </c>
      <c r="B441" s="116">
        <v>46113</v>
      </c>
      <c r="C441" s="116">
        <v>46142</v>
      </c>
      <c r="D441" s="129" t="s">
        <v>917</v>
      </c>
      <c r="E441" s="103" t="s">
        <v>221</v>
      </c>
      <c r="F441" s="105" t="s">
        <v>924</v>
      </c>
      <c r="G441" s="137"/>
      <c r="H441" s="138">
        <v>10</v>
      </c>
      <c r="I441" s="105" t="s">
        <v>918</v>
      </c>
      <c r="J441" s="140">
        <v>6</v>
      </c>
      <c r="K441" s="120" t="s">
        <v>106</v>
      </c>
      <c r="L441" s="137"/>
      <c r="M441" s="137"/>
      <c r="N441" s="117" t="s">
        <v>93</v>
      </c>
      <c r="O441" s="73">
        <v>66</v>
      </c>
      <c r="P441" s="73">
        <v>11</v>
      </c>
      <c r="Q441" s="73">
        <v>66</v>
      </c>
      <c r="R441" s="73">
        <v>11</v>
      </c>
      <c r="S441" s="73">
        <v>0</v>
      </c>
      <c r="T441" s="105" t="s">
        <v>901</v>
      </c>
      <c r="U441" s="138"/>
      <c r="V441" s="105"/>
      <c r="W441" s="104"/>
      <c r="X441" s="105"/>
      <c r="Y441" s="104"/>
      <c r="Z441" s="103"/>
      <c r="AA441" s="104"/>
    </row>
    <row r="442" spans="1:31" s="121" customFormat="1" ht="14.25" customHeight="1">
      <c r="A442" s="115" t="s">
        <v>810</v>
      </c>
      <c r="B442" s="116">
        <v>46113</v>
      </c>
      <c r="C442" s="116">
        <v>46142</v>
      </c>
      <c r="D442" s="91" t="s">
        <v>779</v>
      </c>
      <c r="E442" s="117" t="s">
        <v>221</v>
      </c>
      <c r="F442" s="66" t="s">
        <v>786</v>
      </c>
      <c r="G442" s="66"/>
      <c r="H442" s="118">
        <v>4.8</v>
      </c>
      <c r="I442" s="74" t="s">
        <v>96</v>
      </c>
      <c r="J442" s="74">
        <v>1</v>
      </c>
      <c r="K442" s="120" t="s">
        <v>97</v>
      </c>
      <c r="L442" s="117" t="s">
        <v>93</v>
      </c>
      <c r="M442" s="117" t="s">
        <v>93</v>
      </c>
      <c r="N442" s="117" t="s">
        <v>93</v>
      </c>
      <c r="O442" s="73">
        <v>136</v>
      </c>
      <c r="P442" s="124">
        <f>O442/J442</f>
        <v>136</v>
      </c>
      <c r="Q442" s="73">
        <f>O442-15</f>
        <v>121</v>
      </c>
      <c r="R442" s="73">
        <f>Q442/J442</f>
        <v>121</v>
      </c>
      <c r="S442" s="73"/>
      <c r="T442" s="117" t="s">
        <v>98</v>
      </c>
      <c r="U442" s="73">
        <v>5</v>
      </c>
      <c r="V442" s="73" t="s">
        <v>99</v>
      </c>
      <c r="W442" s="73">
        <v>10</v>
      </c>
      <c r="X442" s="73" t="s">
        <v>100</v>
      </c>
      <c r="Y442" s="73">
        <v>15</v>
      </c>
    </row>
    <row r="443" spans="1:31" s="121" customFormat="1" ht="14.25" customHeight="1">
      <c r="A443" s="115" t="s">
        <v>811</v>
      </c>
      <c r="B443" s="116">
        <v>46113</v>
      </c>
      <c r="C443" s="116">
        <v>46142</v>
      </c>
      <c r="D443" s="91" t="s">
        <v>779</v>
      </c>
      <c r="E443" s="117" t="s">
        <v>221</v>
      </c>
      <c r="F443" s="66" t="s">
        <v>786</v>
      </c>
      <c r="G443" s="66"/>
      <c r="H443" s="118">
        <v>4.8</v>
      </c>
      <c r="I443" s="74" t="s">
        <v>96</v>
      </c>
      <c r="J443" s="74">
        <v>1</v>
      </c>
      <c r="K443" s="120" t="s">
        <v>223</v>
      </c>
      <c r="L443" s="117" t="s">
        <v>93</v>
      </c>
      <c r="M443" s="117" t="s">
        <v>93</v>
      </c>
      <c r="N443" s="117" t="s">
        <v>93</v>
      </c>
      <c r="O443" s="73">
        <v>235</v>
      </c>
      <c r="P443" s="124">
        <f>O443/J443</f>
        <v>235</v>
      </c>
      <c r="Q443" s="73">
        <f>O443-15</f>
        <v>220</v>
      </c>
      <c r="R443" s="73">
        <f>Q443/J443</f>
        <v>220</v>
      </c>
      <c r="S443" s="73"/>
      <c r="T443" s="117" t="s">
        <v>98</v>
      </c>
      <c r="U443" s="73">
        <v>5</v>
      </c>
      <c r="V443" s="73" t="s">
        <v>99</v>
      </c>
      <c r="W443" s="73">
        <v>10</v>
      </c>
      <c r="X443" s="73" t="s">
        <v>100</v>
      </c>
      <c r="Y443" s="73">
        <v>15</v>
      </c>
    </row>
    <row r="444" spans="1:31" s="121" customFormat="1" ht="14.25" customHeight="1">
      <c r="A444" s="115" t="s">
        <v>819</v>
      </c>
      <c r="B444" s="116">
        <v>46113</v>
      </c>
      <c r="C444" s="116">
        <v>46142</v>
      </c>
      <c r="D444" s="91" t="s">
        <v>779</v>
      </c>
      <c r="E444" s="117" t="s">
        <v>221</v>
      </c>
      <c r="F444" s="66" t="s">
        <v>786</v>
      </c>
      <c r="G444" s="66"/>
      <c r="H444" s="118">
        <v>4.8</v>
      </c>
      <c r="I444" s="74" t="s">
        <v>105</v>
      </c>
      <c r="J444" s="74">
        <v>6</v>
      </c>
      <c r="K444" s="120" t="s">
        <v>106</v>
      </c>
      <c r="L444" s="117" t="s">
        <v>93</v>
      </c>
      <c r="M444" s="117" t="s">
        <v>93</v>
      </c>
      <c r="N444" s="117" t="s">
        <v>93</v>
      </c>
      <c r="O444" s="73">
        <v>60</v>
      </c>
      <c r="P444" s="124">
        <f>O444/J444</f>
        <v>10</v>
      </c>
      <c r="Q444" s="73">
        <f>O444</f>
        <v>60</v>
      </c>
      <c r="R444" s="73">
        <f>Q444/J444</f>
        <v>10</v>
      </c>
      <c r="S444" s="73"/>
      <c r="T444" s="117" t="s">
        <v>93</v>
      </c>
      <c r="U444" s="73" t="s">
        <v>93</v>
      </c>
      <c r="V444" s="73" t="s">
        <v>93</v>
      </c>
      <c r="W444" s="73" t="s">
        <v>93</v>
      </c>
      <c r="X444" s="73" t="s">
        <v>93</v>
      </c>
      <c r="Y444" s="73" t="s">
        <v>93</v>
      </c>
    </row>
    <row r="445" spans="1:31" s="121" customFormat="1" ht="14.25" customHeight="1">
      <c r="A445" s="134">
        <v>121862265</v>
      </c>
      <c r="B445" s="116">
        <v>46113</v>
      </c>
      <c r="C445" s="116">
        <v>46142</v>
      </c>
      <c r="D445" s="129" t="s">
        <v>551</v>
      </c>
      <c r="E445" s="103" t="s">
        <v>221</v>
      </c>
      <c r="F445" s="105" t="s">
        <v>552</v>
      </c>
      <c r="G445" s="105"/>
      <c r="H445" s="130">
        <v>8</v>
      </c>
      <c r="I445" s="74" t="s">
        <v>96</v>
      </c>
      <c r="J445" s="74">
        <v>1</v>
      </c>
      <c r="K445" s="120" t="s">
        <v>97</v>
      </c>
      <c r="L445" s="105" t="s">
        <v>93</v>
      </c>
      <c r="M445" s="105" t="s">
        <v>93</v>
      </c>
      <c r="N445" s="117" t="s">
        <v>93</v>
      </c>
      <c r="O445" s="131">
        <v>141</v>
      </c>
      <c r="P445" s="119">
        <v>141</v>
      </c>
      <c r="Q445" s="73">
        <f>P445-15</f>
        <v>126</v>
      </c>
      <c r="R445" s="73">
        <f>Q445</f>
        <v>126</v>
      </c>
      <c r="S445" s="73"/>
      <c r="T445" s="120" t="s">
        <v>98</v>
      </c>
      <c r="U445" s="73">
        <v>5</v>
      </c>
      <c r="V445" s="123" t="s">
        <v>99</v>
      </c>
      <c r="W445" s="73">
        <v>10</v>
      </c>
      <c r="X445" s="73" t="s">
        <v>100</v>
      </c>
      <c r="Y445" s="73">
        <v>15</v>
      </c>
      <c r="Z445" s="103"/>
      <c r="AA445" s="103"/>
    </row>
    <row r="446" spans="1:31" s="121" customFormat="1" ht="14.25" customHeight="1">
      <c r="A446" s="134">
        <v>121862272</v>
      </c>
      <c r="B446" s="116">
        <v>46113</v>
      </c>
      <c r="C446" s="116">
        <v>46142</v>
      </c>
      <c r="D446" s="129" t="s">
        <v>551</v>
      </c>
      <c r="E446" s="103" t="s">
        <v>221</v>
      </c>
      <c r="F446" s="105" t="s">
        <v>552</v>
      </c>
      <c r="G446" s="105"/>
      <c r="H446" s="130">
        <v>8</v>
      </c>
      <c r="I446" s="74" t="s">
        <v>96</v>
      </c>
      <c r="J446" s="74">
        <v>1</v>
      </c>
      <c r="K446" s="120" t="s">
        <v>223</v>
      </c>
      <c r="L446" s="105" t="s">
        <v>93</v>
      </c>
      <c r="M446" s="105" t="s">
        <v>93</v>
      </c>
      <c r="N446" s="117" t="s">
        <v>93</v>
      </c>
      <c r="O446" s="131">
        <v>241</v>
      </c>
      <c r="P446" s="119">
        <v>241</v>
      </c>
      <c r="Q446" s="73">
        <f>P446-15</f>
        <v>226</v>
      </c>
      <c r="R446" s="73">
        <f>Q446</f>
        <v>226</v>
      </c>
      <c r="S446" s="73"/>
      <c r="T446" s="120" t="s">
        <v>98</v>
      </c>
      <c r="U446" s="73">
        <v>5</v>
      </c>
      <c r="V446" s="123" t="s">
        <v>99</v>
      </c>
      <c r="W446" s="73">
        <v>10</v>
      </c>
      <c r="X446" s="73" t="s">
        <v>100</v>
      </c>
      <c r="Y446" s="73">
        <v>15</v>
      </c>
      <c r="Z446" s="103"/>
      <c r="AA446" s="103"/>
    </row>
    <row r="447" spans="1:31" s="121" customFormat="1" ht="15.75" customHeight="1">
      <c r="A447" s="134">
        <v>850029738633</v>
      </c>
      <c r="B447" s="116">
        <v>46113</v>
      </c>
      <c r="C447" s="116">
        <v>46142</v>
      </c>
      <c r="D447" s="129" t="s">
        <v>551</v>
      </c>
      <c r="E447" s="103" t="s">
        <v>221</v>
      </c>
      <c r="F447" s="105" t="s">
        <v>552</v>
      </c>
      <c r="G447" s="105"/>
      <c r="H447" s="130">
        <v>8</v>
      </c>
      <c r="I447" s="74" t="s">
        <v>91</v>
      </c>
      <c r="J447" s="74">
        <v>24</v>
      </c>
      <c r="K447" s="120" t="s">
        <v>92</v>
      </c>
      <c r="L447" s="105" t="s">
        <v>93</v>
      </c>
      <c r="M447" s="105" t="s">
        <v>93</v>
      </c>
      <c r="N447" s="117" t="s">
        <v>93</v>
      </c>
      <c r="O447" s="131">
        <v>96.5</v>
      </c>
      <c r="P447" s="119">
        <v>4.0199999999999996</v>
      </c>
      <c r="Q447" s="73">
        <v>96.5</v>
      </c>
      <c r="R447" s="73">
        <v>4.0199999999999996</v>
      </c>
      <c r="S447" s="73"/>
      <c r="T447" s="73" t="s">
        <v>93</v>
      </c>
      <c r="U447" s="73" t="s">
        <v>93</v>
      </c>
      <c r="V447" s="73" t="s">
        <v>93</v>
      </c>
      <c r="W447" s="73" t="s">
        <v>93</v>
      </c>
      <c r="X447" s="73" t="s">
        <v>93</v>
      </c>
      <c r="Y447" s="73" t="s">
        <v>93</v>
      </c>
      <c r="Z447" s="103"/>
      <c r="AA447" s="103"/>
    </row>
    <row r="448" spans="1:31" s="121" customFormat="1" ht="15.75" customHeight="1">
      <c r="A448" s="134">
        <v>120086490</v>
      </c>
      <c r="B448" s="116">
        <v>46113</v>
      </c>
      <c r="C448" s="116">
        <v>46142</v>
      </c>
      <c r="D448" s="129" t="s">
        <v>531</v>
      </c>
      <c r="E448" s="103" t="s">
        <v>221</v>
      </c>
      <c r="F448" s="105" t="s">
        <v>532</v>
      </c>
      <c r="G448" s="105"/>
      <c r="H448" s="130">
        <v>8</v>
      </c>
      <c r="I448" s="74" t="s">
        <v>96</v>
      </c>
      <c r="J448" s="74">
        <v>1</v>
      </c>
      <c r="K448" s="120" t="s">
        <v>97</v>
      </c>
      <c r="L448" s="105" t="s">
        <v>93</v>
      </c>
      <c r="M448" s="105" t="s">
        <v>93</v>
      </c>
      <c r="N448" s="117" t="s">
        <v>93</v>
      </c>
      <c r="O448" s="131">
        <v>136</v>
      </c>
      <c r="P448" s="119">
        <f t="shared" ref="P448:P470" si="24">O448/J448</f>
        <v>136</v>
      </c>
      <c r="Q448" s="73">
        <f>O448-15</f>
        <v>121</v>
      </c>
      <c r="R448" s="73">
        <f t="shared" ref="R448:R470" si="25">Q448/J448</f>
        <v>121</v>
      </c>
      <c r="S448" s="73"/>
      <c r="T448" s="120" t="s">
        <v>98</v>
      </c>
      <c r="U448" s="73">
        <v>5</v>
      </c>
      <c r="V448" s="123" t="s">
        <v>99</v>
      </c>
      <c r="W448" s="73">
        <v>10</v>
      </c>
      <c r="X448" s="73" t="s">
        <v>100</v>
      </c>
      <c r="Y448" s="73">
        <v>15</v>
      </c>
      <c r="Z448" s="103"/>
      <c r="AA448" s="103"/>
      <c r="AB448" s="103"/>
      <c r="AC448" s="103"/>
      <c r="AD448" s="103"/>
      <c r="AE448" s="103"/>
    </row>
    <row r="449" spans="1:31" s="121" customFormat="1" ht="15.75" customHeight="1">
      <c r="A449" s="134">
        <v>120086549</v>
      </c>
      <c r="B449" s="116">
        <v>46113</v>
      </c>
      <c r="C449" s="116">
        <v>46142</v>
      </c>
      <c r="D449" s="129" t="s">
        <v>531</v>
      </c>
      <c r="E449" s="103" t="s">
        <v>221</v>
      </c>
      <c r="F449" s="105" t="s">
        <v>532</v>
      </c>
      <c r="G449" s="105"/>
      <c r="H449" s="130">
        <v>8</v>
      </c>
      <c r="I449" s="135" t="s">
        <v>96</v>
      </c>
      <c r="J449" s="135">
        <v>1</v>
      </c>
      <c r="K449" s="105" t="s">
        <v>223</v>
      </c>
      <c r="L449" s="105" t="s">
        <v>93</v>
      </c>
      <c r="M449" s="105" t="s">
        <v>93</v>
      </c>
      <c r="N449" s="117" t="s">
        <v>93</v>
      </c>
      <c r="O449" s="131">
        <v>235</v>
      </c>
      <c r="P449" s="119">
        <f t="shared" si="24"/>
        <v>235</v>
      </c>
      <c r="Q449" s="73">
        <f>O449-15</f>
        <v>220</v>
      </c>
      <c r="R449" s="73">
        <f t="shared" si="25"/>
        <v>220</v>
      </c>
      <c r="S449" s="73"/>
      <c r="T449" s="120" t="s">
        <v>98</v>
      </c>
      <c r="U449" s="73">
        <v>5</v>
      </c>
      <c r="V449" s="123" t="s">
        <v>99</v>
      </c>
      <c r="W449" s="73">
        <v>10</v>
      </c>
      <c r="X449" s="73" t="s">
        <v>100</v>
      </c>
      <c r="Y449" s="73">
        <v>15</v>
      </c>
      <c r="Z449" s="103"/>
      <c r="AA449" s="103"/>
      <c r="AB449" s="103"/>
      <c r="AC449" s="103"/>
      <c r="AD449" s="103"/>
      <c r="AE449" s="103"/>
    </row>
    <row r="450" spans="1:31" s="121" customFormat="1" ht="15.75" customHeight="1">
      <c r="A450" s="134">
        <v>850029738251</v>
      </c>
      <c r="B450" s="116">
        <v>46113</v>
      </c>
      <c r="C450" s="116">
        <v>46142</v>
      </c>
      <c r="D450" s="129" t="s">
        <v>531</v>
      </c>
      <c r="E450" s="103" t="s">
        <v>221</v>
      </c>
      <c r="F450" s="105" t="s">
        <v>532</v>
      </c>
      <c r="G450" s="105"/>
      <c r="H450" s="130">
        <v>8</v>
      </c>
      <c r="I450" s="74" t="s">
        <v>91</v>
      </c>
      <c r="J450" s="74">
        <v>24</v>
      </c>
      <c r="K450" s="117" t="s">
        <v>92</v>
      </c>
      <c r="L450" s="105" t="s">
        <v>93</v>
      </c>
      <c r="M450" s="105" t="s">
        <v>93</v>
      </c>
      <c r="N450" s="117" t="s">
        <v>93</v>
      </c>
      <c r="O450" s="119">
        <v>92</v>
      </c>
      <c r="P450" s="119">
        <f t="shared" si="24"/>
        <v>3.8333333333333335</v>
      </c>
      <c r="Q450" s="73">
        <f>O450</f>
        <v>92</v>
      </c>
      <c r="R450" s="73">
        <f t="shared" si="25"/>
        <v>3.8333333333333335</v>
      </c>
      <c r="S450" s="73"/>
      <c r="T450" s="73" t="s">
        <v>93</v>
      </c>
      <c r="U450" s="73" t="s">
        <v>93</v>
      </c>
      <c r="V450" s="73" t="s">
        <v>93</v>
      </c>
      <c r="W450" s="73" t="s">
        <v>93</v>
      </c>
      <c r="X450" s="73" t="s">
        <v>93</v>
      </c>
      <c r="Y450" s="105" t="s">
        <v>93</v>
      </c>
      <c r="Z450" s="103"/>
      <c r="AA450" s="103"/>
      <c r="AB450" s="103"/>
      <c r="AC450" s="103"/>
      <c r="AD450" s="103"/>
      <c r="AE450" s="103"/>
    </row>
    <row r="451" spans="1:31" s="121" customFormat="1" ht="15.75" customHeight="1">
      <c r="A451" s="134">
        <v>103170234</v>
      </c>
      <c r="B451" s="116">
        <v>46113</v>
      </c>
      <c r="C451" s="116">
        <v>46142</v>
      </c>
      <c r="D451" s="129" t="s">
        <v>292</v>
      </c>
      <c r="E451" s="105" t="s">
        <v>221</v>
      </c>
      <c r="F451" s="121" t="s">
        <v>293</v>
      </c>
      <c r="H451" s="130">
        <v>3.9</v>
      </c>
      <c r="I451" s="74" t="s">
        <v>96</v>
      </c>
      <c r="J451" s="74">
        <v>1</v>
      </c>
      <c r="K451" s="120" t="s">
        <v>97</v>
      </c>
      <c r="L451" s="117" t="s">
        <v>93</v>
      </c>
      <c r="M451" s="117" t="s">
        <v>93</v>
      </c>
      <c r="N451" s="117" t="s">
        <v>93</v>
      </c>
      <c r="O451" s="131">
        <v>106</v>
      </c>
      <c r="P451" s="124">
        <f t="shared" si="24"/>
        <v>106</v>
      </c>
      <c r="Q451" s="73">
        <f>O451-15</f>
        <v>91</v>
      </c>
      <c r="R451" s="73">
        <f t="shared" si="25"/>
        <v>91</v>
      </c>
      <c r="S451" s="73"/>
      <c r="T451" s="120" t="s">
        <v>98</v>
      </c>
      <c r="U451" s="73">
        <v>5</v>
      </c>
      <c r="V451" s="123" t="s">
        <v>99</v>
      </c>
      <c r="W451" s="73">
        <v>10</v>
      </c>
      <c r="X451" s="73" t="s">
        <v>100</v>
      </c>
      <c r="Y451" s="73">
        <v>15</v>
      </c>
      <c r="Z451" s="103"/>
      <c r="AA451" s="103"/>
      <c r="AB451" s="103"/>
      <c r="AC451" s="103"/>
      <c r="AD451" s="103"/>
      <c r="AE451" s="103"/>
    </row>
    <row r="452" spans="1:31" s="121" customFormat="1" ht="15.75" customHeight="1">
      <c r="A452" s="134">
        <v>103170383</v>
      </c>
      <c r="B452" s="116">
        <v>46113</v>
      </c>
      <c r="C452" s="116">
        <v>46142</v>
      </c>
      <c r="D452" s="129" t="s">
        <v>292</v>
      </c>
      <c r="E452" s="105" t="s">
        <v>221</v>
      </c>
      <c r="F452" s="121" t="s">
        <v>293</v>
      </c>
      <c r="H452" s="130">
        <v>3.9</v>
      </c>
      <c r="I452" s="135" t="s">
        <v>96</v>
      </c>
      <c r="J452" s="135">
        <v>1</v>
      </c>
      <c r="K452" s="105" t="s">
        <v>223</v>
      </c>
      <c r="L452" s="117" t="s">
        <v>93</v>
      </c>
      <c r="M452" s="117" t="s">
        <v>93</v>
      </c>
      <c r="N452" s="117" t="s">
        <v>93</v>
      </c>
      <c r="O452" s="131">
        <v>180</v>
      </c>
      <c r="P452" s="124">
        <f t="shared" si="24"/>
        <v>180</v>
      </c>
      <c r="Q452" s="73">
        <f>O452-15</f>
        <v>165</v>
      </c>
      <c r="R452" s="73">
        <f t="shared" si="25"/>
        <v>165</v>
      </c>
      <c r="S452" s="73"/>
      <c r="T452" s="120" t="s">
        <v>98</v>
      </c>
      <c r="U452" s="73">
        <v>5</v>
      </c>
      <c r="V452" s="123" t="s">
        <v>99</v>
      </c>
      <c r="W452" s="73">
        <v>10</v>
      </c>
      <c r="X452" s="73" t="s">
        <v>100</v>
      </c>
      <c r="Y452" s="73">
        <v>15</v>
      </c>
      <c r="Z452" s="103"/>
      <c r="AA452" s="103"/>
      <c r="AB452" s="103"/>
      <c r="AC452" s="103"/>
      <c r="AD452" s="103"/>
      <c r="AE452" s="103"/>
    </row>
    <row r="453" spans="1:31" s="121" customFormat="1" ht="15.75" customHeight="1">
      <c r="A453" s="134">
        <v>850760005797</v>
      </c>
      <c r="B453" s="116">
        <v>46113</v>
      </c>
      <c r="C453" s="116">
        <v>46142</v>
      </c>
      <c r="D453" s="129" t="s">
        <v>292</v>
      </c>
      <c r="E453" s="105" t="s">
        <v>221</v>
      </c>
      <c r="F453" s="121" t="s">
        <v>293</v>
      </c>
      <c r="H453" s="130">
        <v>3.9</v>
      </c>
      <c r="I453" s="74" t="s">
        <v>91</v>
      </c>
      <c r="J453" s="74">
        <v>24</v>
      </c>
      <c r="K453" s="117" t="s">
        <v>92</v>
      </c>
      <c r="L453" s="117" t="s">
        <v>93</v>
      </c>
      <c r="M453" s="117" t="s">
        <v>93</v>
      </c>
      <c r="N453" s="117" t="s">
        <v>93</v>
      </c>
      <c r="O453" s="131">
        <v>69</v>
      </c>
      <c r="P453" s="124">
        <f t="shared" si="24"/>
        <v>2.875</v>
      </c>
      <c r="Q453" s="73">
        <f>O453</f>
        <v>69</v>
      </c>
      <c r="R453" s="73">
        <f t="shared" si="25"/>
        <v>2.875</v>
      </c>
      <c r="S453" s="73"/>
      <c r="T453" s="73" t="s">
        <v>93</v>
      </c>
      <c r="U453" s="73" t="s">
        <v>93</v>
      </c>
      <c r="V453" s="73" t="s">
        <v>93</v>
      </c>
      <c r="W453" s="73" t="s">
        <v>93</v>
      </c>
      <c r="X453" s="73" t="s">
        <v>93</v>
      </c>
      <c r="Y453" s="73" t="s">
        <v>93</v>
      </c>
      <c r="Z453" s="103"/>
      <c r="AA453" s="103"/>
      <c r="AB453" s="103"/>
      <c r="AC453" s="103"/>
      <c r="AD453" s="103"/>
      <c r="AE453" s="103"/>
    </row>
    <row r="454" spans="1:31" s="121" customFormat="1" ht="15.75" customHeight="1">
      <c r="A454" s="134">
        <v>83442443</v>
      </c>
      <c r="B454" s="116">
        <v>46113</v>
      </c>
      <c r="C454" s="116">
        <v>46142</v>
      </c>
      <c r="D454" s="129" t="s">
        <v>294</v>
      </c>
      <c r="E454" s="105" t="s">
        <v>221</v>
      </c>
      <c r="F454" s="121" t="s">
        <v>295</v>
      </c>
      <c r="H454" s="130">
        <v>5.5</v>
      </c>
      <c r="I454" s="74" t="s">
        <v>96</v>
      </c>
      <c r="J454" s="74">
        <v>1</v>
      </c>
      <c r="K454" s="120" t="s">
        <v>101</v>
      </c>
      <c r="L454" s="117" t="s">
        <v>93</v>
      </c>
      <c r="M454" s="117" t="s">
        <v>93</v>
      </c>
      <c r="N454" s="117" t="s">
        <v>93</v>
      </c>
      <c r="O454" s="131">
        <v>206</v>
      </c>
      <c r="P454" s="124">
        <f t="shared" si="24"/>
        <v>206</v>
      </c>
      <c r="Q454" s="73">
        <f>O454-15</f>
        <v>191</v>
      </c>
      <c r="R454" s="73">
        <f t="shared" si="25"/>
        <v>191</v>
      </c>
      <c r="S454" s="73"/>
      <c r="T454" s="120" t="s">
        <v>98</v>
      </c>
      <c r="U454" s="73">
        <v>5</v>
      </c>
      <c r="V454" s="123" t="s">
        <v>99</v>
      </c>
      <c r="W454" s="73">
        <v>10</v>
      </c>
      <c r="X454" s="73" t="s">
        <v>100</v>
      </c>
      <c r="Y454" s="73">
        <v>15</v>
      </c>
    </row>
    <row r="455" spans="1:31" s="121" customFormat="1" ht="15.75" customHeight="1">
      <c r="A455" s="134">
        <v>83442441</v>
      </c>
      <c r="B455" s="116">
        <v>46113</v>
      </c>
      <c r="C455" s="116">
        <v>46142</v>
      </c>
      <c r="D455" s="129" t="s">
        <v>294</v>
      </c>
      <c r="E455" s="105" t="s">
        <v>221</v>
      </c>
      <c r="F455" s="121" t="s">
        <v>295</v>
      </c>
      <c r="H455" s="130">
        <v>5.5</v>
      </c>
      <c r="I455" s="74" t="s">
        <v>96</v>
      </c>
      <c r="J455" s="74">
        <v>1</v>
      </c>
      <c r="K455" s="120" t="s">
        <v>97</v>
      </c>
      <c r="L455" s="117" t="s">
        <v>93</v>
      </c>
      <c r="M455" s="117" t="s">
        <v>93</v>
      </c>
      <c r="N455" s="117" t="s">
        <v>93</v>
      </c>
      <c r="O455" s="131">
        <v>106</v>
      </c>
      <c r="P455" s="124">
        <f t="shared" si="24"/>
        <v>106</v>
      </c>
      <c r="Q455" s="73">
        <f>O455-15</f>
        <v>91</v>
      </c>
      <c r="R455" s="73">
        <f t="shared" si="25"/>
        <v>91</v>
      </c>
      <c r="S455" s="73"/>
      <c r="T455" s="120" t="s">
        <v>98</v>
      </c>
      <c r="U455" s="73">
        <v>5</v>
      </c>
      <c r="V455" s="123" t="s">
        <v>99</v>
      </c>
      <c r="W455" s="73">
        <v>10</v>
      </c>
      <c r="X455" s="73" t="s">
        <v>100</v>
      </c>
      <c r="Y455" s="73">
        <v>15</v>
      </c>
      <c r="Z455" s="132"/>
      <c r="AA455" s="132"/>
      <c r="AB455" s="132"/>
      <c r="AC455" s="132"/>
      <c r="AD455" s="132"/>
      <c r="AE455" s="132"/>
    </row>
    <row r="456" spans="1:31" s="121" customFormat="1">
      <c r="A456" s="128">
        <v>850029738619</v>
      </c>
      <c r="B456" s="116">
        <v>46113</v>
      </c>
      <c r="C456" s="116">
        <v>46142</v>
      </c>
      <c r="D456" s="129" t="s">
        <v>294</v>
      </c>
      <c r="E456" s="105" t="s">
        <v>221</v>
      </c>
      <c r="F456" s="121" t="s">
        <v>295</v>
      </c>
      <c r="H456" s="130">
        <v>5.5</v>
      </c>
      <c r="I456" s="74" t="s">
        <v>91</v>
      </c>
      <c r="J456" s="74">
        <v>24</v>
      </c>
      <c r="K456" s="117" t="s">
        <v>110</v>
      </c>
      <c r="L456" s="117" t="s">
        <v>93</v>
      </c>
      <c r="M456" s="117" t="s">
        <v>93</v>
      </c>
      <c r="N456" s="117" t="s">
        <v>93</v>
      </c>
      <c r="O456" s="131">
        <v>45</v>
      </c>
      <c r="P456" s="124">
        <f t="shared" si="24"/>
        <v>1.875</v>
      </c>
      <c r="Q456" s="73">
        <f>O456-5</f>
        <v>40</v>
      </c>
      <c r="R456" s="73">
        <f t="shared" si="25"/>
        <v>1.6666666666666667</v>
      </c>
      <c r="S456" s="73"/>
      <c r="T456" s="105" t="s">
        <v>111</v>
      </c>
      <c r="U456" s="119">
        <v>2.5</v>
      </c>
      <c r="V456" s="105" t="s">
        <v>94</v>
      </c>
      <c r="W456" s="105" t="s">
        <v>228</v>
      </c>
      <c r="X456" s="105" t="s">
        <v>93</v>
      </c>
      <c r="Y456" s="105" t="s">
        <v>93</v>
      </c>
    </row>
    <row r="457" spans="1:31" s="121" customFormat="1">
      <c r="A457" s="128">
        <v>850760005926</v>
      </c>
      <c r="B457" s="116">
        <v>46113</v>
      </c>
      <c r="C457" s="116">
        <v>46142</v>
      </c>
      <c r="D457" s="129" t="s">
        <v>294</v>
      </c>
      <c r="E457" s="105" t="s">
        <v>221</v>
      </c>
      <c r="F457" s="121" t="s">
        <v>295</v>
      </c>
      <c r="H457" s="130">
        <v>5.5</v>
      </c>
      <c r="I457" s="74" t="s">
        <v>91</v>
      </c>
      <c r="J457" s="74">
        <v>24</v>
      </c>
      <c r="K457" s="117" t="s">
        <v>92</v>
      </c>
      <c r="L457" s="117" t="s">
        <v>93</v>
      </c>
      <c r="M457" s="117" t="s">
        <v>93</v>
      </c>
      <c r="N457" s="117" t="s">
        <v>93</v>
      </c>
      <c r="O457" s="131">
        <v>69.25</v>
      </c>
      <c r="P457" s="124">
        <f t="shared" si="24"/>
        <v>2.8854166666666665</v>
      </c>
      <c r="Q457" s="73">
        <f>O457-6</f>
        <v>63.25</v>
      </c>
      <c r="R457" s="73">
        <f t="shared" si="25"/>
        <v>2.6354166666666665</v>
      </c>
      <c r="S457" s="73"/>
      <c r="T457" s="105" t="s">
        <v>111</v>
      </c>
      <c r="U457" s="119">
        <v>2.5</v>
      </c>
      <c r="V457" s="105" t="s">
        <v>94</v>
      </c>
      <c r="W457" s="105" t="s">
        <v>228</v>
      </c>
      <c r="X457" s="73" t="s">
        <v>95</v>
      </c>
      <c r="Y457" s="73">
        <v>6</v>
      </c>
      <c r="Z457" s="132"/>
      <c r="AA457" s="132"/>
      <c r="AB457" s="132"/>
      <c r="AC457" s="132"/>
      <c r="AD457" s="132"/>
      <c r="AE457" s="132"/>
    </row>
    <row r="458" spans="1:31" s="121" customFormat="1">
      <c r="A458" s="134">
        <v>86991446</v>
      </c>
      <c r="B458" s="116">
        <v>46113</v>
      </c>
      <c r="C458" s="116">
        <v>46142</v>
      </c>
      <c r="D458" s="129" t="s">
        <v>296</v>
      </c>
      <c r="E458" s="105" t="s">
        <v>221</v>
      </c>
      <c r="F458" s="121" t="s">
        <v>297</v>
      </c>
      <c r="H458" s="130">
        <v>7.5</v>
      </c>
      <c r="I458" s="74" t="s">
        <v>96</v>
      </c>
      <c r="J458" s="74">
        <v>1</v>
      </c>
      <c r="K458" s="120" t="s">
        <v>97</v>
      </c>
      <c r="L458" s="117" t="s">
        <v>93</v>
      </c>
      <c r="M458" s="117" t="s">
        <v>93</v>
      </c>
      <c r="N458" s="117" t="s">
        <v>93</v>
      </c>
      <c r="O458" s="131">
        <v>126</v>
      </c>
      <c r="P458" s="124">
        <f t="shared" si="24"/>
        <v>126</v>
      </c>
      <c r="Q458" s="73">
        <f>O458-15</f>
        <v>111</v>
      </c>
      <c r="R458" s="73">
        <f t="shared" si="25"/>
        <v>111</v>
      </c>
      <c r="S458" s="73"/>
      <c r="T458" s="120" t="s">
        <v>98</v>
      </c>
      <c r="U458" s="73">
        <v>5</v>
      </c>
      <c r="V458" s="123" t="s">
        <v>99</v>
      </c>
      <c r="W458" s="73">
        <v>10</v>
      </c>
      <c r="X458" s="73" t="s">
        <v>100</v>
      </c>
      <c r="Y458" s="73">
        <v>15</v>
      </c>
      <c r="Z458" s="103"/>
      <c r="AA458" s="103"/>
      <c r="AB458" s="103"/>
      <c r="AC458" s="103"/>
      <c r="AD458" s="103"/>
      <c r="AE458" s="103"/>
    </row>
    <row r="459" spans="1:31" s="121" customFormat="1" ht="15.75" customHeight="1">
      <c r="A459" s="134">
        <v>89919326</v>
      </c>
      <c r="B459" s="116">
        <v>46113</v>
      </c>
      <c r="C459" s="116">
        <v>46142</v>
      </c>
      <c r="D459" s="129" t="s">
        <v>296</v>
      </c>
      <c r="E459" s="105" t="s">
        <v>221</v>
      </c>
      <c r="F459" s="121" t="s">
        <v>297</v>
      </c>
      <c r="H459" s="130">
        <v>7.5</v>
      </c>
      <c r="I459" s="135" t="s">
        <v>96</v>
      </c>
      <c r="J459" s="135">
        <v>1</v>
      </c>
      <c r="K459" s="105" t="s">
        <v>223</v>
      </c>
      <c r="L459" s="117" t="s">
        <v>93</v>
      </c>
      <c r="M459" s="117" t="s">
        <v>93</v>
      </c>
      <c r="N459" s="117" t="s">
        <v>93</v>
      </c>
      <c r="O459" s="131">
        <v>225</v>
      </c>
      <c r="P459" s="124">
        <f t="shared" si="24"/>
        <v>225</v>
      </c>
      <c r="Q459" s="73">
        <f>O459-15</f>
        <v>210</v>
      </c>
      <c r="R459" s="73">
        <f t="shared" si="25"/>
        <v>210</v>
      </c>
      <c r="S459" s="73"/>
      <c r="T459" s="120" t="s">
        <v>98</v>
      </c>
      <c r="U459" s="73">
        <v>5</v>
      </c>
      <c r="V459" s="123" t="s">
        <v>99</v>
      </c>
      <c r="W459" s="73">
        <v>10</v>
      </c>
      <c r="X459" s="73" t="s">
        <v>100</v>
      </c>
      <c r="Y459" s="73">
        <v>15</v>
      </c>
      <c r="Z459" s="103"/>
      <c r="AA459" s="103"/>
      <c r="AB459" s="103"/>
      <c r="AC459" s="103"/>
      <c r="AD459" s="103"/>
      <c r="AE459" s="103"/>
    </row>
    <row r="460" spans="1:31" s="121" customFormat="1" ht="15.75" customHeight="1">
      <c r="A460" s="134">
        <v>850005118060</v>
      </c>
      <c r="B460" s="116">
        <v>46113</v>
      </c>
      <c r="C460" s="116">
        <v>46142</v>
      </c>
      <c r="D460" s="129" t="s">
        <v>296</v>
      </c>
      <c r="E460" s="105" t="s">
        <v>221</v>
      </c>
      <c r="F460" s="121" t="s">
        <v>297</v>
      </c>
      <c r="H460" s="130">
        <v>7.5</v>
      </c>
      <c r="I460" s="74" t="s">
        <v>91</v>
      </c>
      <c r="J460" s="74">
        <v>24</v>
      </c>
      <c r="K460" s="117" t="s">
        <v>92</v>
      </c>
      <c r="L460" s="117" t="s">
        <v>93</v>
      </c>
      <c r="M460" s="117" t="s">
        <v>93</v>
      </c>
      <c r="N460" s="117" t="s">
        <v>93</v>
      </c>
      <c r="O460" s="131">
        <v>83</v>
      </c>
      <c r="P460" s="124">
        <f t="shared" si="24"/>
        <v>3.4583333333333335</v>
      </c>
      <c r="Q460" s="73">
        <f>O460</f>
        <v>83</v>
      </c>
      <c r="R460" s="73">
        <f t="shared" si="25"/>
        <v>3.4583333333333335</v>
      </c>
      <c r="S460" s="73"/>
      <c r="T460" s="73" t="s">
        <v>93</v>
      </c>
      <c r="U460" s="73" t="s">
        <v>93</v>
      </c>
      <c r="V460" s="73" t="s">
        <v>93</v>
      </c>
      <c r="W460" s="73" t="s">
        <v>93</v>
      </c>
      <c r="X460" s="73" t="s">
        <v>93</v>
      </c>
      <c r="Y460" s="73" t="s">
        <v>93</v>
      </c>
      <c r="Z460" s="103"/>
      <c r="AA460" s="103"/>
      <c r="AB460" s="103"/>
      <c r="AC460" s="103"/>
      <c r="AD460" s="103"/>
      <c r="AE460" s="103"/>
    </row>
    <row r="461" spans="1:31" s="121" customFormat="1" ht="15.75" customHeight="1">
      <c r="A461" s="134">
        <v>86991470</v>
      </c>
      <c r="B461" s="116">
        <v>46113</v>
      </c>
      <c r="C461" s="116">
        <v>46142</v>
      </c>
      <c r="D461" s="144">
        <v>621851</v>
      </c>
      <c r="E461" s="105" t="s">
        <v>221</v>
      </c>
      <c r="F461" s="121" t="s">
        <v>298</v>
      </c>
      <c r="H461" s="130">
        <v>6.5</v>
      </c>
      <c r="I461" s="74" t="s">
        <v>96</v>
      </c>
      <c r="J461" s="74">
        <v>1</v>
      </c>
      <c r="K461" s="120" t="s">
        <v>101</v>
      </c>
      <c r="L461" s="117" t="s">
        <v>93</v>
      </c>
      <c r="M461" s="117" t="s">
        <v>93</v>
      </c>
      <c r="N461" s="117" t="s">
        <v>93</v>
      </c>
      <c r="O461" s="131">
        <v>225</v>
      </c>
      <c r="P461" s="124">
        <f t="shared" si="24"/>
        <v>225</v>
      </c>
      <c r="Q461" s="73">
        <f>O461-15</f>
        <v>210</v>
      </c>
      <c r="R461" s="73">
        <f t="shared" si="25"/>
        <v>210</v>
      </c>
      <c r="S461" s="73"/>
      <c r="T461" s="120" t="s">
        <v>98</v>
      </c>
      <c r="U461" s="73">
        <v>5</v>
      </c>
      <c r="V461" s="123" t="s">
        <v>99</v>
      </c>
      <c r="W461" s="73">
        <v>10</v>
      </c>
      <c r="X461" s="73" t="s">
        <v>100</v>
      </c>
      <c r="Y461" s="73">
        <v>15</v>
      </c>
    </row>
    <row r="462" spans="1:31" s="121" customFormat="1" ht="15.75" customHeight="1">
      <c r="A462" s="134">
        <v>86989961</v>
      </c>
      <c r="B462" s="116">
        <v>46113</v>
      </c>
      <c r="C462" s="116">
        <v>46142</v>
      </c>
      <c r="D462" s="144">
        <v>621851</v>
      </c>
      <c r="E462" s="105" t="s">
        <v>221</v>
      </c>
      <c r="F462" s="121" t="s">
        <v>298</v>
      </c>
      <c r="H462" s="130">
        <v>6.5</v>
      </c>
      <c r="I462" s="74" t="s">
        <v>96</v>
      </c>
      <c r="J462" s="74">
        <v>1</v>
      </c>
      <c r="K462" s="120" t="s">
        <v>97</v>
      </c>
      <c r="L462" s="117" t="s">
        <v>93</v>
      </c>
      <c r="M462" s="117" t="s">
        <v>93</v>
      </c>
      <c r="N462" s="117" t="s">
        <v>93</v>
      </c>
      <c r="O462" s="131">
        <v>126</v>
      </c>
      <c r="P462" s="124">
        <f t="shared" si="24"/>
        <v>126</v>
      </c>
      <c r="Q462" s="73">
        <f>O462-15</f>
        <v>111</v>
      </c>
      <c r="R462" s="73">
        <f t="shared" si="25"/>
        <v>111</v>
      </c>
      <c r="S462" s="73"/>
      <c r="T462" s="120" t="s">
        <v>98</v>
      </c>
      <c r="U462" s="73">
        <v>5</v>
      </c>
      <c r="V462" s="123" t="s">
        <v>99</v>
      </c>
      <c r="W462" s="73">
        <v>10</v>
      </c>
      <c r="X462" s="73" t="s">
        <v>100</v>
      </c>
      <c r="Y462" s="73">
        <v>15</v>
      </c>
    </row>
    <row r="463" spans="1:31" s="121" customFormat="1" ht="15.75" customHeight="1">
      <c r="A463" s="134"/>
      <c r="B463" s="116">
        <v>46113</v>
      </c>
      <c r="C463" s="116">
        <v>46142</v>
      </c>
      <c r="D463" s="144">
        <v>621851</v>
      </c>
      <c r="E463" s="105" t="s">
        <v>221</v>
      </c>
      <c r="F463" s="121" t="s">
        <v>298</v>
      </c>
      <c r="H463" s="130">
        <v>6.5</v>
      </c>
      <c r="I463" s="74" t="s">
        <v>91</v>
      </c>
      <c r="J463" s="74">
        <v>24</v>
      </c>
      <c r="K463" s="117" t="s">
        <v>92</v>
      </c>
      <c r="L463" s="117" t="s">
        <v>93</v>
      </c>
      <c r="M463" s="117" t="s">
        <v>93</v>
      </c>
      <c r="N463" s="117" t="s">
        <v>93</v>
      </c>
      <c r="O463" s="131">
        <v>74</v>
      </c>
      <c r="P463" s="124">
        <f t="shared" si="24"/>
        <v>3.0833333333333335</v>
      </c>
      <c r="Q463" s="73">
        <f>O463</f>
        <v>74</v>
      </c>
      <c r="R463" s="73">
        <f t="shared" si="25"/>
        <v>3.0833333333333335</v>
      </c>
      <c r="S463" s="73"/>
      <c r="T463" s="73" t="s">
        <v>93</v>
      </c>
      <c r="U463" s="73" t="s">
        <v>93</v>
      </c>
      <c r="V463" s="73" t="s">
        <v>93</v>
      </c>
      <c r="W463" s="73" t="s">
        <v>93</v>
      </c>
      <c r="X463" s="73" t="s">
        <v>93</v>
      </c>
      <c r="Y463" s="73" t="s">
        <v>93</v>
      </c>
    </row>
    <row r="464" spans="1:31" s="121" customFormat="1" ht="15.75" customHeight="1">
      <c r="A464" s="134">
        <v>118429401</v>
      </c>
      <c r="B464" s="116">
        <v>46113</v>
      </c>
      <c r="C464" s="116">
        <v>46142</v>
      </c>
      <c r="D464" s="144">
        <v>766760</v>
      </c>
      <c r="E464" s="105" t="s">
        <v>221</v>
      </c>
      <c r="F464" s="103" t="s">
        <v>320</v>
      </c>
      <c r="G464" s="103"/>
      <c r="H464" s="130">
        <v>4.9000000000000004</v>
      </c>
      <c r="I464" s="74" t="s">
        <v>96</v>
      </c>
      <c r="J464" s="74">
        <v>1</v>
      </c>
      <c r="K464" s="120" t="s">
        <v>97</v>
      </c>
      <c r="L464" s="117" t="s">
        <v>93</v>
      </c>
      <c r="M464" s="117" t="s">
        <v>93</v>
      </c>
      <c r="N464" s="117" t="s">
        <v>93</v>
      </c>
      <c r="O464" s="131">
        <v>106</v>
      </c>
      <c r="P464" s="124">
        <f t="shared" si="24"/>
        <v>106</v>
      </c>
      <c r="Q464" s="73">
        <f>O464-15</f>
        <v>91</v>
      </c>
      <c r="R464" s="73">
        <f t="shared" si="25"/>
        <v>91</v>
      </c>
      <c r="S464" s="73"/>
      <c r="T464" s="120" t="s">
        <v>98</v>
      </c>
      <c r="U464" s="73">
        <v>5</v>
      </c>
      <c r="V464" s="123" t="s">
        <v>99</v>
      </c>
      <c r="W464" s="73">
        <v>10</v>
      </c>
      <c r="X464" s="73" t="s">
        <v>100</v>
      </c>
      <c r="Y464" s="73">
        <v>15</v>
      </c>
    </row>
    <row r="465" spans="1:31" s="121" customFormat="1">
      <c r="A465" s="134">
        <v>118441215</v>
      </c>
      <c r="B465" s="116">
        <v>46113</v>
      </c>
      <c r="C465" s="116">
        <v>46142</v>
      </c>
      <c r="D465" s="144">
        <v>766760</v>
      </c>
      <c r="E465" s="105" t="s">
        <v>221</v>
      </c>
      <c r="F465" s="103" t="s">
        <v>320</v>
      </c>
      <c r="G465" s="103"/>
      <c r="H465" s="130">
        <v>4.9000000000000004</v>
      </c>
      <c r="I465" s="74" t="s">
        <v>96</v>
      </c>
      <c r="J465" s="74">
        <v>1</v>
      </c>
      <c r="K465" s="120" t="s">
        <v>101</v>
      </c>
      <c r="L465" s="117" t="s">
        <v>93</v>
      </c>
      <c r="M465" s="117" t="s">
        <v>93</v>
      </c>
      <c r="N465" s="117" t="s">
        <v>93</v>
      </c>
      <c r="O465" s="131">
        <v>205</v>
      </c>
      <c r="P465" s="124">
        <f t="shared" si="24"/>
        <v>205</v>
      </c>
      <c r="Q465" s="73">
        <f>O465-15</f>
        <v>190</v>
      </c>
      <c r="R465" s="73">
        <f t="shared" si="25"/>
        <v>190</v>
      </c>
      <c r="S465" s="73"/>
      <c r="T465" s="120" t="s">
        <v>98</v>
      </c>
      <c r="U465" s="73">
        <v>5</v>
      </c>
      <c r="V465" s="123" t="s">
        <v>99</v>
      </c>
      <c r="W465" s="73">
        <v>10</v>
      </c>
      <c r="X465" s="73" t="s">
        <v>100</v>
      </c>
      <c r="Y465" s="73">
        <v>15</v>
      </c>
    </row>
    <row r="466" spans="1:31" s="121" customFormat="1">
      <c r="A466" s="134">
        <v>850005118152</v>
      </c>
      <c r="B466" s="116">
        <v>46113</v>
      </c>
      <c r="C466" s="116">
        <v>46142</v>
      </c>
      <c r="D466" s="144">
        <v>766760</v>
      </c>
      <c r="E466" s="105" t="s">
        <v>221</v>
      </c>
      <c r="F466" s="103" t="s">
        <v>320</v>
      </c>
      <c r="G466" s="103"/>
      <c r="H466" s="130">
        <v>4.9000000000000004</v>
      </c>
      <c r="I466" s="74" t="s">
        <v>91</v>
      </c>
      <c r="J466" s="74">
        <v>24</v>
      </c>
      <c r="K466" s="117" t="s">
        <v>92</v>
      </c>
      <c r="L466" s="117" t="s">
        <v>93</v>
      </c>
      <c r="M466" s="117" t="s">
        <v>93</v>
      </c>
      <c r="N466" s="117" t="s">
        <v>93</v>
      </c>
      <c r="O466" s="131">
        <v>69.25</v>
      </c>
      <c r="P466" s="124">
        <f t="shared" si="24"/>
        <v>2.8854166666666665</v>
      </c>
      <c r="Q466" s="73">
        <f>O466</f>
        <v>69.25</v>
      </c>
      <c r="R466" s="73">
        <f t="shared" si="25"/>
        <v>2.8854166666666665</v>
      </c>
      <c r="S466" s="73"/>
      <c r="T466" s="73" t="s">
        <v>93</v>
      </c>
      <c r="U466" s="73" t="s">
        <v>93</v>
      </c>
      <c r="V466" s="73" t="s">
        <v>93</v>
      </c>
      <c r="W466" s="73" t="s">
        <v>93</v>
      </c>
      <c r="X466" s="73" t="s">
        <v>93</v>
      </c>
      <c r="Y466" s="73" t="s">
        <v>93</v>
      </c>
    </row>
    <row r="467" spans="1:31" s="121" customFormat="1">
      <c r="A467" s="134">
        <v>83443373</v>
      </c>
      <c r="B467" s="116">
        <v>46113</v>
      </c>
      <c r="C467" s="116">
        <v>46142</v>
      </c>
      <c r="D467" s="129" t="s">
        <v>299</v>
      </c>
      <c r="E467" s="105" t="s">
        <v>221</v>
      </c>
      <c r="F467" s="121" t="s">
        <v>300</v>
      </c>
      <c r="H467" s="130">
        <v>5.9</v>
      </c>
      <c r="I467" s="74" t="s">
        <v>96</v>
      </c>
      <c r="J467" s="74">
        <v>1</v>
      </c>
      <c r="K467" s="120" t="s">
        <v>101</v>
      </c>
      <c r="L467" s="117" t="s">
        <v>93</v>
      </c>
      <c r="M467" s="117" t="s">
        <v>93</v>
      </c>
      <c r="N467" s="117" t="s">
        <v>93</v>
      </c>
      <c r="O467" s="131">
        <v>158</v>
      </c>
      <c r="P467" s="124">
        <f t="shared" si="24"/>
        <v>158</v>
      </c>
      <c r="Q467" s="73">
        <f>O467-15</f>
        <v>143</v>
      </c>
      <c r="R467" s="73">
        <f t="shared" si="25"/>
        <v>143</v>
      </c>
      <c r="S467" s="73"/>
      <c r="T467" s="120" t="s">
        <v>98</v>
      </c>
      <c r="U467" s="73">
        <v>5</v>
      </c>
      <c r="V467" s="123" t="s">
        <v>99</v>
      </c>
      <c r="W467" s="73">
        <v>10</v>
      </c>
      <c r="X467" s="73" t="s">
        <v>100</v>
      </c>
      <c r="Y467" s="73">
        <v>15</v>
      </c>
      <c r="Z467" s="132"/>
      <c r="AA467" s="132"/>
      <c r="AB467" s="132"/>
      <c r="AC467" s="132"/>
      <c r="AD467" s="132"/>
      <c r="AE467" s="132"/>
    </row>
    <row r="468" spans="1:31" s="121" customFormat="1">
      <c r="A468" s="134">
        <v>83443376</v>
      </c>
      <c r="B468" s="116">
        <v>46113</v>
      </c>
      <c r="C468" s="116">
        <v>46142</v>
      </c>
      <c r="D468" s="129" t="s">
        <v>299</v>
      </c>
      <c r="E468" s="105" t="s">
        <v>221</v>
      </c>
      <c r="F468" s="121" t="s">
        <v>300</v>
      </c>
      <c r="H468" s="130">
        <v>5.9</v>
      </c>
      <c r="I468" s="74" t="s">
        <v>96</v>
      </c>
      <c r="J468" s="74">
        <v>1</v>
      </c>
      <c r="K468" s="120" t="s">
        <v>97</v>
      </c>
      <c r="L468" s="117" t="s">
        <v>93</v>
      </c>
      <c r="M468" s="117" t="s">
        <v>93</v>
      </c>
      <c r="N468" s="117" t="s">
        <v>93</v>
      </c>
      <c r="O468" s="131">
        <v>88</v>
      </c>
      <c r="P468" s="124">
        <f t="shared" si="24"/>
        <v>88</v>
      </c>
      <c r="Q468" s="73">
        <f>O468-15</f>
        <v>73</v>
      </c>
      <c r="R468" s="73">
        <f t="shared" si="25"/>
        <v>73</v>
      </c>
      <c r="S468" s="73"/>
      <c r="T468" s="120" t="s">
        <v>98</v>
      </c>
      <c r="U468" s="73">
        <v>5</v>
      </c>
      <c r="V468" s="123" t="s">
        <v>99</v>
      </c>
      <c r="W468" s="73">
        <v>10</v>
      </c>
      <c r="X468" s="73" t="s">
        <v>100</v>
      </c>
      <c r="Y468" s="73">
        <v>15</v>
      </c>
      <c r="Z468" s="132"/>
      <c r="AA468" s="132"/>
      <c r="AB468" s="132"/>
      <c r="AC468" s="132"/>
      <c r="AD468" s="132"/>
      <c r="AE468" s="132"/>
    </row>
    <row r="469" spans="1:31" s="121" customFormat="1">
      <c r="A469" s="134">
        <v>83443374</v>
      </c>
      <c r="B469" s="116">
        <v>46113</v>
      </c>
      <c r="C469" s="116">
        <v>46142</v>
      </c>
      <c r="D469" s="129" t="s">
        <v>299</v>
      </c>
      <c r="E469" s="105" t="s">
        <v>221</v>
      </c>
      <c r="F469" s="121" t="s">
        <v>300</v>
      </c>
      <c r="H469" s="130">
        <v>5.9</v>
      </c>
      <c r="I469" s="135" t="s">
        <v>96</v>
      </c>
      <c r="J469" s="135">
        <v>1</v>
      </c>
      <c r="K469" s="105" t="s">
        <v>223</v>
      </c>
      <c r="L469" s="117" t="s">
        <v>93</v>
      </c>
      <c r="M469" s="117" t="s">
        <v>93</v>
      </c>
      <c r="N469" s="117" t="s">
        <v>93</v>
      </c>
      <c r="O469" s="131">
        <v>158</v>
      </c>
      <c r="P469" s="124">
        <f t="shared" si="24"/>
        <v>158</v>
      </c>
      <c r="Q469" s="73">
        <f>O469-15</f>
        <v>143</v>
      </c>
      <c r="R469" s="73">
        <f t="shared" si="25"/>
        <v>143</v>
      </c>
      <c r="S469" s="73"/>
      <c r="T469" s="120" t="s">
        <v>98</v>
      </c>
      <c r="U469" s="73">
        <v>5</v>
      </c>
      <c r="V469" s="123" t="s">
        <v>99</v>
      </c>
      <c r="W469" s="73">
        <v>10</v>
      </c>
      <c r="X469" s="73" t="s">
        <v>100</v>
      </c>
      <c r="Y469" s="73">
        <v>15</v>
      </c>
      <c r="Z469" s="132"/>
      <c r="AA469" s="132"/>
      <c r="AB469" s="132"/>
      <c r="AC469" s="132"/>
      <c r="AD469" s="132"/>
      <c r="AE469" s="132"/>
    </row>
    <row r="470" spans="1:31" s="121" customFormat="1">
      <c r="A470" s="128">
        <v>850760005483</v>
      </c>
      <c r="B470" s="116">
        <v>46113</v>
      </c>
      <c r="C470" s="116">
        <v>46142</v>
      </c>
      <c r="D470" s="129" t="s">
        <v>299</v>
      </c>
      <c r="E470" s="105" t="s">
        <v>221</v>
      </c>
      <c r="F470" s="121" t="s">
        <v>300</v>
      </c>
      <c r="H470" s="130">
        <v>5.9</v>
      </c>
      <c r="I470" s="74" t="s">
        <v>91</v>
      </c>
      <c r="J470" s="74">
        <v>24</v>
      </c>
      <c r="K470" s="117" t="s">
        <v>92</v>
      </c>
      <c r="L470" s="117" t="s">
        <v>93</v>
      </c>
      <c r="M470" s="117" t="s">
        <v>93</v>
      </c>
      <c r="N470" s="117" t="s">
        <v>93</v>
      </c>
      <c r="O470" s="131">
        <v>67</v>
      </c>
      <c r="P470" s="124">
        <f t="shared" si="24"/>
        <v>2.7916666666666665</v>
      </c>
      <c r="Q470" s="73">
        <f>O470</f>
        <v>67</v>
      </c>
      <c r="R470" s="73">
        <f t="shared" si="25"/>
        <v>2.7916666666666665</v>
      </c>
      <c r="S470" s="73"/>
      <c r="T470" s="73" t="s">
        <v>93</v>
      </c>
      <c r="U470" s="73" t="s">
        <v>93</v>
      </c>
      <c r="V470" s="73" t="s">
        <v>93</v>
      </c>
      <c r="W470" s="73" t="s">
        <v>93</v>
      </c>
      <c r="X470" s="73" t="s">
        <v>93</v>
      </c>
      <c r="Y470" s="73" t="s">
        <v>93</v>
      </c>
      <c r="Z470" s="132"/>
      <c r="AA470" s="132"/>
      <c r="AB470" s="132"/>
      <c r="AC470" s="132"/>
      <c r="AD470" s="132"/>
      <c r="AE470" s="132"/>
    </row>
    <row r="471" spans="1:31" s="121" customFormat="1">
      <c r="A471" s="134">
        <v>122880116</v>
      </c>
      <c r="B471" s="116">
        <v>46113</v>
      </c>
      <c r="C471" s="116">
        <v>46142</v>
      </c>
      <c r="D471" s="129" t="s">
        <v>555</v>
      </c>
      <c r="E471" s="103" t="s">
        <v>221</v>
      </c>
      <c r="F471" s="105" t="s">
        <v>556</v>
      </c>
      <c r="G471" s="105"/>
      <c r="H471" s="130">
        <v>4.5</v>
      </c>
      <c r="I471" s="74" t="s">
        <v>96</v>
      </c>
      <c r="J471" s="74">
        <v>1</v>
      </c>
      <c r="K471" s="120" t="s">
        <v>97</v>
      </c>
      <c r="L471" s="105" t="s">
        <v>93</v>
      </c>
      <c r="M471" s="105" t="s">
        <v>93</v>
      </c>
      <c r="N471" s="117" t="s">
        <v>93</v>
      </c>
      <c r="O471" s="131">
        <v>126</v>
      </c>
      <c r="P471" s="119">
        <v>126</v>
      </c>
      <c r="Q471" s="73">
        <f>P471-15</f>
        <v>111</v>
      </c>
      <c r="R471" s="73">
        <f>Q471</f>
        <v>111</v>
      </c>
      <c r="S471" s="73"/>
      <c r="T471" s="120" t="s">
        <v>98</v>
      </c>
      <c r="U471" s="73">
        <v>5</v>
      </c>
      <c r="V471" s="123" t="s">
        <v>99</v>
      </c>
      <c r="W471" s="73">
        <v>10</v>
      </c>
      <c r="X471" s="73" t="s">
        <v>100</v>
      </c>
      <c r="Y471" s="73">
        <v>15</v>
      </c>
      <c r="Z471" s="103"/>
      <c r="AA471" s="103"/>
    </row>
    <row r="472" spans="1:31" s="121" customFormat="1">
      <c r="A472" s="134">
        <v>122880196</v>
      </c>
      <c r="B472" s="116">
        <v>46113</v>
      </c>
      <c r="C472" s="116">
        <v>46142</v>
      </c>
      <c r="D472" s="129" t="s">
        <v>555</v>
      </c>
      <c r="E472" s="103" t="s">
        <v>221</v>
      </c>
      <c r="F472" s="105" t="s">
        <v>556</v>
      </c>
      <c r="G472" s="105"/>
      <c r="H472" s="130">
        <v>4.5</v>
      </c>
      <c r="I472" s="74" t="s">
        <v>96</v>
      </c>
      <c r="J472" s="74">
        <v>1</v>
      </c>
      <c r="K472" s="120" t="s">
        <v>223</v>
      </c>
      <c r="L472" s="105" t="s">
        <v>93</v>
      </c>
      <c r="M472" s="105" t="s">
        <v>93</v>
      </c>
      <c r="N472" s="117" t="s">
        <v>93</v>
      </c>
      <c r="O472" s="131">
        <v>225</v>
      </c>
      <c r="P472" s="119">
        <v>225</v>
      </c>
      <c r="Q472" s="73">
        <f>P472-15</f>
        <v>210</v>
      </c>
      <c r="R472" s="73">
        <f>Q472</f>
        <v>210</v>
      </c>
      <c r="S472" s="73"/>
      <c r="T472" s="120" t="s">
        <v>98</v>
      </c>
      <c r="U472" s="73">
        <v>5</v>
      </c>
      <c r="V472" s="123" t="s">
        <v>99</v>
      </c>
      <c r="W472" s="73">
        <v>10</v>
      </c>
      <c r="X472" s="73" t="s">
        <v>100</v>
      </c>
      <c r="Y472" s="73">
        <v>15</v>
      </c>
      <c r="Z472" s="103"/>
      <c r="AA472" s="103"/>
    </row>
    <row r="473" spans="1:31" s="121" customFormat="1">
      <c r="A473" s="134">
        <v>850029738510</v>
      </c>
      <c r="B473" s="116">
        <v>46113</v>
      </c>
      <c r="C473" s="116">
        <v>46142</v>
      </c>
      <c r="D473" s="129" t="s">
        <v>555</v>
      </c>
      <c r="E473" s="103" t="s">
        <v>221</v>
      </c>
      <c r="F473" s="105" t="s">
        <v>556</v>
      </c>
      <c r="G473" s="105"/>
      <c r="H473" s="130">
        <v>4.5</v>
      </c>
      <c r="I473" s="74" t="s">
        <v>91</v>
      </c>
      <c r="J473" s="74">
        <v>24</v>
      </c>
      <c r="K473" s="120" t="s">
        <v>92</v>
      </c>
      <c r="L473" s="105" t="s">
        <v>93</v>
      </c>
      <c r="M473" s="105" t="s">
        <v>93</v>
      </c>
      <c r="N473" s="117" t="s">
        <v>93</v>
      </c>
      <c r="O473" s="131">
        <v>74</v>
      </c>
      <c r="P473" s="119">
        <v>3.08</v>
      </c>
      <c r="Q473" s="73">
        <v>74</v>
      </c>
      <c r="R473" s="73">
        <v>3.08</v>
      </c>
      <c r="S473" s="73"/>
      <c r="T473" s="73" t="s">
        <v>93</v>
      </c>
      <c r="U473" s="73" t="s">
        <v>93</v>
      </c>
      <c r="V473" s="73" t="s">
        <v>93</v>
      </c>
      <c r="W473" s="73" t="s">
        <v>93</v>
      </c>
      <c r="X473" s="73" t="s">
        <v>93</v>
      </c>
      <c r="Y473" s="73" t="s">
        <v>93</v>
      </c>
      <c r="Z473" s="103"/>
      <c r="AA473" s="103"/>
    </row>
    <row r="474" spans="1:31" s="121" customFormat="1">
      <c r="A474" s="115" t="s">
        <v>812</v>
      </c>
      <c r="B474" s="116">
        <v>46113</v>
      </c>
      <c r="C474" s="116">
        <v>46142</v>
      </c>
      <c r="D474" s="91" t="s">
        <v>780</v>
      </c>
      <c r="E474" s="117" t="s">
        <v>221</v>
      </c>
      <c r="F474" s="66" t="s">
        <v>787</v>
      </c>
      <c r="G474" s="66"/>
      <c r="H474" s="118">
        <v>12</v>
      </c>
      <c r="I474" s="74" t="s">
        <v>96</v>
      </c>
      <c r="J474" s="74">
        <v>1</v>
      </c>
      <c r="K474" s="120" t="s">
        <v>97</v>
      </c>
      <c r="L474" s="117" t="s">
        <v>93</v>
      </c>
      <c r="M474" s="117" t="s">
        <v>93</v>
      </c>
      <c r="N474" s="117" t="s">
        <v>93</v>
      </c>
      <c r="O474" s="73">
        <v>146</v>
      </c>
      <c r="P474" s="124">
        <f t="shared" ref="P474:P505" si="26">O474/J474</f>
        <v>146</v>
      </c>
      <c r="Q474" s="73">
        <f>O474-15</f>
        <v>131</v>
      </c>
      <c r="R474" s="73">
        <f t="shared" ref="R474:R505" si="27">Q474/J474</f>
        <v>131</v>
      </c>
      <c r="S474" s="73"/>
      <c r="T474" s="117" t="s">
        <v>98</v>
      </c>
      <c r="U474" s="73">
        <v>5</v>
      </c>
      <c r="V474" s="73" t="s">
        <v>99</v>
      </c>
      <c r="W474" s="73">
        <v>10</v>
      </c>
      <c r="X474" s="73" t="s">
        <v>100</v>
      </c>
      <c r="Y474" s="73">
        <v>15</v>
      </c>
    </row>
    <row r="475" spans="1:31" s="121" customFormat="1">
      <c r="A475" s="115" t="s">
        <v>813</v>
      </c>
      <c r="B475" s="116">
        <v>46113</v>
      </c>
      <c r="C475" s="116">
        <v>46142</v>
      </c>
      <c r="D475" s="91" t="s">
        <v>780</v>
      </c>
      <c r="E475" s="117" t="s">
        <v>221</v>
      </c>
      <c r="F475" s="66" t="s">
        <v>787</v>
      </c>
      <c r="G475" s="66"/>
      <c r="H475" s="118">
        <v>12</v>
      </c>
      <c r="I475" s="74" t="s">
        <v>96</v>
      </c>
      <c r="J475" s="74">
        <v>1</v>
      </c>
      <c r="K475" s="120" t="s">
        <v>223</v>
      </c>
      <c r="L475" s="117" t="s">
        <v>93</v>
      </c>
      <c r="M475" s="117" t="s">
        <v>93</v>
      </c>
      <c r="N475" s="117" t="s">
        <v>93</v>
      </c>
      <c r="O475" s="73">
        <v>245</v>
      </c>
      <c r="P475" s="124">
        <f t="shared" si="26"/>
        <v>245</v>
      </c>
      <c r="Q475" s="73">
        <f>O475-15</f>
        <v>230</v>
      </c>
      <c r="R475" s="73">
        <f t="shared" si="27"/>
        <v>230</v>
      </c>
      <c r="S475" s="73"/>
      <c r="T475" s="117" t="s">
        <v>98</v>
      </c>
      <c r="U475" s="73">
        <v>5</v>
      </c>
      <c r="V475" s="73" t="s">
        <v>99</v>
      </c>
      <c r="W475" s="73">
        <v>10</v>
      </c>
      <c r="X475" s="73" t="s">
        <v>100</v>
      </c>
      <c r="Y475" s="73">
        <v>15</v>
      </c>
    </row>
    <row r="476" spans="1:31" s="121" customFormat="1">
      <c r="A476" s="115" t="s">
        <v>820</v>
      </c>
      <c r="B476" s="116">
        <v>46113</v>
      </c>
      <c r="C476" s="116">
        <v>46142</v>
      </c>
      <c r="D476" s="91" t="s">
        <v>780</v>
      </c>
      <c r="E476" s="117" t="s">
        <v>221</v>
      </c>
      <c r="F476" s="66" t="s">
        <v>787</v>
      </c>
      <c r="G476" s="66"/>
      <c r="H476" s="118">
        <v>12</v>
      </c>
      <c r="I476" s="74" t="s">
        <v>91</v>
      </c>
      <c r="J476" s="74">
        <v>24</v>
      </c>
      <c r="K476" s="120" t="s">
        <v>110</v>
      </c>
      <c r="L476" s="117" t="s">
        <v>93</v>
      </c>
      <c r="M476" s="117" t="s">
        <v>93</v>
      </c>
      <c r="N476" s="117" t="s">
        <v>93</v>
      </c>
      <c r="O476" s="73">
        <v>92</v>
      </c>
      <c r="P476" s="124">
        <f t="shared" si="26"/>
        <v>3.8333333333333335</v>
      </c>
      <c r="Q476" s="73">
        <f>O476</f>
        <v>92</v>
      </c>
      <c r="R476" s="73">
        <f t="shared" si="27"/>
        <v>3.8333333333333335</v>
      </c>
      <c r="S476" s="73"/>
      <c r="T476" s="117" t="s">
        <v>93</v>
      </c>
      <c r="U476" s="73" t="s">
        <v>93</v>
      </c>
      <c r="V476" s="73" t="s">
        <v>93</v>
      </c>
      <c r="W476" s="73" t="s">
        <v>93</v>
      </c>
      <c r="X476" s="73" t="s">
        <v>93</v>
      </c>
      <c r="Y476" s="73" t="s">
        <v>93</v>
      </c>
    </row>
    <row r="477" spans="1:31" s="121" customFormat="1">
      <c r="A477" s="115" t="s">
        <v>814</v>
      </c>
      <c r="B477" s="116">
        <v>46113</v>
      </c>
      <c r="C477" s="116">
        <v>46142</v>
      </c>
      <c r="D477" s="91" t="s">
        <v>781</v>
      </c>
      <c r="E477" s="117" t="s">
        <v>221</v>
      </c>
      <c r="F477" s="66" t="s">
        <v>788</v>
      </c>
      <c r="G477" s="66"/>
      <c r="H477" s="118">
        <v>7.8</v>
      </c>
      <c r="I477" s="74" t="s">
        <v>96</v>
      </c>
      <c r="J477" s="74">
        <v>1</v>
      </c>
      <c r="K477" s="120" t="s">
        <v>97</v>
      </c>
      <c r="L477" s="117" t="s">
        <v>93</v>
      </c>
      <c r="M477" s="117" t="s">
        <v>93</v>
      </c>
      <c r="N477" s="117" t="s">
        <v>93</v>
      </c>
      <c r="O477" s="73">
        <v>141</v>
      </c>
      <c r="P477" s="124">
        <f t="shared" si="26"/>
        <v>141</v>
      </c>
      <c r="Q477" s="73">
        <f>O477-15</f>
        <v>126</v>
      </c>
      <c r="R477" s="73">
        <f t="shared" si="27"/>
        <v>126</v>
      </c>
      <c r="S477" s="73"/>
      <c r="T477" s="117" t="s">
        <v>98</v>
      </c>
      <c r="U477" s="73">
        <v>5</v>
      </c>
      <c r="V477" s="73" t="s">
        <v>99</v>
      </c>
      <c r="W477" s="73">
        <v>10</v>
      </c>
      <c r="X477" s="73" t="s">
        <v>100</v>
      </c>
      <c r="Y477" s="73">
        <v>15</v>
      </c>
    </row>
    <row r="478" spans="1:31" s="121" customFormat="1">
      <c r="A478" s="115" t="s">
        <v>815</v>
      </c>
      <c r="B478" s="116">
        <v>46113</v>
      </c>
      <c r="C478" s="116">
        <v>46142</v>
      </c>
      <c r="D478" s="91" t="s">
        <v>781</v>
      </c>
      <c r="E478" s="117" t="s">
        <v>221</v>
      </c>
      <c r="F478" s="66" t="s">
        <v>788</v>
      </c>
      <c r="G478" s="66"/>
      <c r="H478" s="118">
        <v>7.8</v>
      </c>
      <c r="I478" s="74" t="s">
        <v>96</v>
      </c>
      <c r="J478" s="74">
        <v>1</v>
      </c>
      <c r="K478" s="120" t="s">
        <v>223</v>
      </c>
      <c r="L478" s="117" t="s">
        <v>93</v>
      </c>
      <c r="M478" s="117" t="s">
        <v>93</v>
      </c>
      <c r="N478" s="117" t="s">
        <v>93</v>
      </c>
      <c r="O478" s="73">
        <v>241</v>
      </c>
      <c r="P478" s="124">
        <f t="shared" si="26"/>
        <v>241</v>
      </c>
      <c r="Q478" s="73">
        <f>O478-15</f>
        <v>226</v>
      </c>
      <c r="R478" s="73">
        <f t="shared" si="27"/>
        <v>226</v>
      </c>
      <c r="S478" s="73"/>
      <c r="T478" s="117" t="s">
        <v>98</v>
      </c>
      <c r="U478" s="73">
        <v>5</v>
      </c>
      <c r="V478" s="73" t="s">
        <v>99</v>
      </c>
      <c r="W478" s="73">
        <v>10</v>
      </c>
      <c r="X478" s="73" t="s">
        <v>100</v>
      </c>
      <c r="Y478" s="73">
        <v>15</v>
      </c>
    </row>
    <row r="479" spans="1:31" s="121" customFormat="1">
      <c r="A479" s="115" t="s">
        <v>836</v>
      </c>
      <c r="B479" s="116">
        <v>46113</v>
      </c>
      <c r="C479" s="116">
        <v>46142</v>
      </c>
      <c r="D479" s="91" t="s">
        <v>781</v>
      </c>
      <c r="E479" s="117" t="s">
        <v>221</v>
      </c>
      <c r="F479" s="66" t="s">
        <v>788</v>
      </c>
      <c r="G479" s="66"/>
      <c r="H479" s="118">
        <v>7.8</v>
      </c>
      <c r="I479" s="74" t="s">
        <v>91</v>
      </c>
      <c r="J479" s="74">
        <v>24</v>
      </c>
      <c r="K479" s="120" t="s">
        <v>92</v>
      </c>
      <c r="L479" s="117" t="s">
        <v>93</v>
      </c>
      <c r="M479" s="117" t="s">
        <v>93</v>
      </c>
      <c r="N479" s="117" t="s">
        <v>93</v>
      </c>
      <c r="O479" s="73">
        <v>96.5</v>
      </c>
      <c r="P479" s="124">
        <f t="shared" si="26"/>
        <v>4.020833333333333</v>
      </c>
      <c r="Q479" s="73">
        <f>O479</f>
        <v>96.5</v>
      </c>
      <c r="R479" s="73">
        <f t="shared" si="27"/>
        <v>4.020833333333333</v>
      </c>
      <c r="S479" s="73"/>
      <c r="T479" s="117" t="s">
        <v>93</v>
      </c>
      <c r="U479" s="73" t="s">
        <v>93</v>
      </c>
      <c r="V479" s="73" t="s">
        <v>93</v>
      </c>
      <c r="W479" s="73" t="s">
        <v>93</v>
      </c>
      <c r="X479" s="73" t="s">
        <v>93</v>
      </c>
      <c r="Y479" s="73" t="s">
        <v>93</v>
      </c>
    </row>
    <row r="480" spans="1:31" s="121" customFormat="1">
      <c r="A480" s="128">
        <v>83443815</v>
      </c>
      <c r="B480" s="116">
        <v>46113</v>
      </c>
      <c r="C480" s="116">
        <v>46142</v>
      </c>
      <c r="D480" s="129" t="s">
        <v>301</v>
      </c>
      <c r="E480" s="105" t="s">
        <v>221</v>
      </c>
      <c r="F480" s="121" t="s">
        <v>302</v>
      </c>
      <c r="H480" s="130">
        <v>4.9000000000000004</v>
      </c>
      <c r="I480" s="74" t="s">
        <v>96</v>
      </c>
      <c r="J480" s="74">
        <v>1</v>
      </c>
      <c r="K480" s="120" t="s">
        <v>101</v>
      </c>
      <c r="L480" s="117" t="s">
        <v>93</v>
      </c>
      <c r="M480" s="117" t="s">
        <v>93</v>
      </c>
      <c r="N480" s="117" t="s">
        <v>93</v>
      </c>
      <c r="O480" s="131">
        <v>145</v>
      </c>
      <c r="P480" s="124">
        <f t="shared" si="26"/>
        <v>145</v>
      </c>
      <c r="Q480" s="73">
        <f>O480-15</f>
        <v>130</v>
      </c>
      <c r="R480" s="73">
        <f t="shared" si="27"/>
        <v>130</v>
      </c>
      <c r="S480" s="73"/>
      <c r="T480" s="120" t="s">
        <v>98</v>
      </c>
      <c r="U480" s="73">
        <v>5</v>
      </c>
      <c r="V480" s="123" t="s">
        <v>99</v>
      </c>
      <c r="W480" s="73">
        <v>10</v>
      </c>
      <c r="X480" s="73" t="s">
        <v>100</v>
      </c>
      <c r="Y480" s="73">
        <v>15</v>
      </c>
      <c r="Z480" s="132"/>
      <c r="AA480" s="132"/>
      <c r="AB480" s="132"/>
      <c r="AC480" s="132"/>
      <c r="AD480" s="132"/>
      <c r="AE480" s="132"/>
    </row>
    <row r="481" spans="1:31" s="121" customFormat="1">
      <c r="A481" s="128">
        <v>83443813</v>
      </c>
      <c r="B481" s="116">
        <v>46113</v>
      </c>
      <c r="C481" s="116">
        <v>46142</v>
      </c>
      <c r="D481" s="129" t="s">
        <v>301</v>
      </c>
      <c r="E481" s="105" t="s">
        <v>221</v>
      </c>
      <c r="F481" s="121" t="s">
        <v>302</v>
      </c>
      <c r="H481" s="130">
        <v>4.9000000000000004</v>
      </c>
      <c r="I481" s="74" t="s">
        <v>96</v>
      </c>
      <c r="J481" s="74">
        <v>1</v>
      </c>
      <c r="K481" s="120" t="s">
        <v>97</v>
      </c>
      <c r="L481" s="117" t="s">
        <v>93</v>
      </c>
      <c r="M481" s="117" t="s">
        <v>93</v>
      </c>
      <c r="N481" s="117" t="s">
        <v>93</v>
      </c>
      <c r="O481" s="131">
        <v>80</v>
      </c>
      <c r="P481" s="124">
        <f t="shared" si="26"/>
        <v>80</v>
      </c>
      <c r="Q481" s="73">
        <f>O481-15</f>
        <v>65</v>
      </c>
      <c r="R481" s="73">
        <f t="shared" si="27"/>
        <v>65</v>
      </c>
      <c r="S481" s="73"/>
      <c r="T481" s="120" t="s">
        <v>98</v>
      </c>
      <c r="U481" s="73">
        <v>5</v>
      </c>
      <c r="V481" s="123" t="s">
        <v>99</v>
      </c>
      <c r="W481" s="73">
        <v>10</v>
      </c>
      <c r="X481" s="73" t="s">
        <v>100</v>
      </c>
      <c r="Y481" s="73">
        <v>15</v>
      </c>
      <c r="Z481" s="132"/>
      <c r="AA481" s="132"/>
      <c r="AB481" s="132"/>
      <c r="AC481" s="132"/>
      <c r="AD481" s="132"/>
      <c r="AE481" s="132"/>
    </row>
    <row r="482" spans="1:31" s="121" customFormat="1">
      <c r="A482" s="128">
        <v>850760005100</v>
      </c>
      <c r="B482" s="116">
        <v>46113</v>
      </c>
      <c r="C482" s="116">
        <v>46142</v>
      </c>
      <c r="D482" s="129" t="s">
        <v>301</v>
      </c>
      <c r="E482" s="105" t="s">
        <v>221</v>
      </c>
      <c r="F482" s="121" t="s">
        <v>302</v>
      </c>
      <c r="H482" s="130">
        <v>4.9000000000000004</v>
      </c>
      <c r="I482" s="74" t="s">
        <v>91</v>
      </c>
      <c r="J482" s="74">
        <v>24</v>
      </c>
      <c r="K482" s="117" t="s">
        <v>110</v>
      </c>
      <c r="L482" s="117" t="s">
        <v>93</v>
      </c>
      <c r="M482" s="117" t="s">
        <v>93</v>
      </c>
      <c r="N482" s="117" t="s">
        <v>93</v>
      </c>
      <c r="O482" s="131">
        <v>40</v>
      </c>
      <c r="P482" s="124">
        <f t="shared" si="26"/>
        <v>1.6666666666666667</v>
      </c>
      <c r="Q482" s="73">
        <f>O482-5</f>
        <v>35</v>
      </c>
      <c r="R482" s="73">
        <f t="shared" si="27"/>
        <v>1.4583333333333333</v>
      </c>
      <c r="S482" s="73"/>
      <c r="T482" s="105" t="s">
        <v>111</v>
      </c>
      <c r="U482" s="119">
        <v>2.5</v>
      </c>
      <c r="V482" s="105" t="s">
        <v>94</v>
      </c>
      <c r="W482" s="105" t="s">
        <v>228</v>
      </c>
      <c r="X482" s="105" t="s">
        <v>93</v>
      </c>
      <c r="Y482" s="105" t="s">
        <v>93</v>
      </c>
      <c r="Z482" s="132"/>
      <c r="AA482" s="132"/>
      <c r="AB482" s="132"/>
      <c r="AC482" s="132"/>
      <c r="AD482" s="132"/>
      <c r="AE482" s="132"/>
    </row>
    <row r="483" spans="1:31" s="121" customFormat="1">
      <c r="A483" s="134">
        <v>111231691</v>
      </c>
      <c r="B483" s="116">
        <v>46113</v>
      </c>
      <c r="C483" s="116">
        <v>46142</v>
      </c>
      <c r="D483" s="129" t="s">
        <v>340</v>
      </c>
      <c r="E483" s="105" t="s">
        <v>221</v>
      </c>
      <c r="F483" s="105" t="s">
        <v>341</v>
      </c>
      <c r="G483" s="105"/>
      <c r="H483" s="130">
        <v>10</v>
      </c>
      <c r="I483" s="74" t="s">
        <v>96</v>
      </c>
      <c r="J483" s="74">
        <v>1</v>
      </c>
      <c r="K483" s="120" t="s">
        <v>97</v>
      </c>
      <c r="L483" s="117" t="s">
        <v>93</v>
      </c>
      <c r="M483" s="117" t="s">
        <v>93</v>
      </c>
      <c r="N483" s="117" t="s">
        <v>93</v>
      </c>
      <c r="O483" s="131">
        <v>146</v>
      </c>
      <c r="P483" s="124">
        <f t="shared" si="26"/>
        <v>146</v>
      </c>
      <c r="Q483" s="73">
        <f>O483-15</f>
        <v>131</v>
      </c>
      <c r="R483" s="73">
        <f t="shared" si="27"/>
        <v>131</v>
      </c>
      <c r="S483" s="73"/>
      <c r="T483" s="120" t="s">
        <v>98</v>
      </c>
      <c r="U483" s="73">
        <v>5</v>
      </c>
      <c r="V483" s="123" t="s">
        <v>99</v>
      </c>
      <c r="W483" s="73">
        <v>10</v>
      </c>
      <c r="X483" s="73" t="s">
        <v>100</v>
      </c>
      <c r="Y483" s="73">
        <v>15</v>
      </c>
      <c r="Z483" s="103"/>
      <c r="AA483" s="103"/>
      <c r="AB483" s="103"/>
      <c r="AC483" s="103"/>
      <c r="AD483" s="103"/>
      <c r="AE483" s="103"/>
    </row>
    <row r="484" spans="1:31" s="121" customFormat="1">
      <c r="A484" s="134">
        <v>111231694</v>
      </c>
      <c r="B484" s="116">
        <v>46113</v>
      </c>
      <c r="C484" s="116">
        <v>46142</v>
      </c>
      <c r="D484" s="129" t="s">
        <v>340</v>
      </c>
      <c r="E484" s="105" t="s">
        <v>221</v>
      </c>
      <c r="F484" s="105" t="s">
        <v>341</v>
      </c>
      <c r="G484" s="105"/>
      <c r="H484" s="130">
        <v>10</v>
      </c>
      <c r="I484" s="135" t="s">
        <v>96</v>
      </c>
      <c r="J484" s="135">
        <v>1</v>
      </c>
      <c r="K484" s="105" t="s">
        <v>223</v>
      </c>
      <c r="L484" s="117" t="s">
        <v>93</v>
      </c>
      <c r="M484" s="117" t="s">
        <v>93</v>
      </c>
      <c r="N484" s="117" t="s">
        <v>93</v>
      </c>
      <c r="O484" s="131">
        <v>245</v>
      </c>
      <c r="P484" s="124">
        <f t="shared" si="26"/>
        <v>245</v>
      </c>
      <c r="Q484" s="73">
        <f>O484-15</f>
        <v>230</v>
      </c>
      <c r="R484" s="73">
        <f t="shared" si="27"/>
        <v>230</v>
      </c>
      <c r="S484" s="73"/>
      <c r="T484" s="120" t="s">
        <v>98</v>
      </c>
      <c r="U484" s="73">
        <v>5</v>
      </c>
      <c r="V484" s="123" t="s">
        <v>99</v>
      </c>
      <c r="W484" s="73">
        <v>10</v>
      </c>
      <c r="X484" s="73" t="s">
        <v>100</v>
      </c>
      <c r="Y484" s="73">
        <v>15</v>
      </c>
      <c r="Z484" s="103"/>
      <c r="AA484" s="103"/>
      <c r="AB484" s="103"/>
      <c r="AC484" s="103"/>
      <c r="AD484" s="103"/>
      <c r="AE484" s="103"/>
    </row>
    <row r="485" spans="1:31" s="121" customFormat="1">
      <c r="A485" s="134">
        <v>850029738350</v>
      </c>
      <c r="B485" s="116">
        <v>46113</v>
      </c>
      <c r="C485" s="116">
        <v>46142</v>
      </c>
      <c r="D485" s="129" t="s">
        <v>340</v>
      </c>
      <c r="E485" s="105" t="s">
        <v>221</v>
      </c>
      <c r="F485" s="105" t="s">
        <v>341</v>
      </c>
      <c r="G485" s="105"/>
      <c r="H485" s="130">
        <v>10</v>
      </c>
      <c r="I485" s="74" t="s">
        <v>91</v>
      </c>
      <c r="J485" s="74">
        <v>24</v>
      </c>
      <c r="K485" s="117" t="s">
        <v>92</v>
      </c>
      <c r="L485" s="117" t="s">
        <v>93</v>
      </c>
      <c r="M485" s="117" t="s">
        <v>93</v>
      </c>
      <c r="N485" s="117" t="s">
        <v>93</v>
      </c>
      <c r="O485" s="131">
        <v>101</v>
      </c>
      <c r="P485" s="124">
        <f t="shared" si="26"/>
        <v>4.208333333333333</v>
      </c>
      <c r="Q485" s="73">
        <f>O485</f>
        <v>101</v>
      </c>
      <c r="R485" s="73">
        <f t="shared" si="27"/>
        <v>4.208333333333333</v>
      </c>
      <c r="S485" s="73"/>
      <c r="T485" s="73" t="s">
        <v>93</v>
      </c>
      <c r="U485" s="73" t="s">
        <v>93</v>
      </c>
      <c r="V485" s="73" t="s">
        <v>93</v>
      </c>
      <c r="W485" s="73" t="s">
        <v>93</v>
      </c>
      <c r="X485" s="73" t="s">
        <v>93</v>
      </c>
      <c r="Y485" s="73" t="s">
        <v>93</v>
      </c>
      <c r="Z485" s="103"/>
      <c r="AA485" s="103"/>
      <c r="AB485" s="103"/>
      <c r="AC485" s="103"/>
      <c r="AD485" s="103"/>
      <c r="AE485" s="103"/>
    </row>
    <row r="486" spans="1:31" s="121" customFormat="1">
      <c r="A486" s="134">
        <v>111814223</v>
      </c>
      <c r="B486" s="116">
        <v>46113</v>
      </c>
      <c r="C486" s="116">
        <v>46142</v>
      </c>
      <c r="D486" s="129" t="s">
        <v>356</v>
      </c>
      <c r="E486" s="105" t="s">
        <v>221</v>
      </c>
      <c r="F486" s="105" t="s">
        <v>357</v>
      </c>
      <c r="G486" s="105"/>
      <c r="H486" s="130">
        <v>6.2</v>
      </c>
      <c r="I486" s="74" t="s">
        <v>96</v>
      </c>
      <c r="J486" s="74">
        <v>1</v>
      </c>
      <c r="K486" s="120" t="s">
        <v>97</v>
      </c>
      <c r="L486" s="117" t="s">
        <v>93</v>
      </c>
      <c r="M486" s="117" t="s">
        <v>93</v>
      </c>
      <c r="N486" s="117" t="s">
        <v>93</v>
      </c>
      <c r="O486" s="131">
        <v>136</v>
      </c>
      <c r="P486" s="124">
        <f t="shared" si="26"/>
        <v>136</v>
      </c>
      <c r="Q486" s="73">
        <f>O486-15</f>
        <v>121</v>
      </c>
      <c r="R486" s="73">
        <f t="shared" si="27"/>
        <v>121</v>
      </c>
      <c r="S486" s="73"/>
      <c r="T486" s="120" t="s">
        <v>98</v>
      </c>
      <c r="U486" s="73">
        <v>5</v>
      </c>
      <c r="V486" s="123" t="s">
        <v>99</v>
      </c>
      <c r="W486" s="73">
        <v>10</v>
      </c>
      <c r="X486" s="73" t="s">
        <v>100</v>
      </c>
      <c r="Y486" s="73">
        <v>15</v>
      </c>
      <c r="Z486" s="103"/>
      <c r="AA486" s="103"/>
      <c r="AB486" s="103"/>
      <c r="AC486" s="103"/>
      <c r="AD486" s="103"/>
      <c r="AE486" s="103"/>
    </row>
    <row r="487" spans="1:31" s="121" customFormat="1" ht="15.75" customHeight="1">
      <c r="A487" s="134">
        <v>111814228</v>
      </c>
      <c r="B487" s="116">
        <v>46113</v>
      </c>
      <c r="C487" s="116">
        <v>46142</v>
      </c>
      <c r="D487" s="129" t="s">
        <v>356</v>
      </c>
      <c r="E487" s="105" t="s">
        <v>221</v>
      </c>
      <c r="F487" s="105" t="s">
        <v>357</v>
      </c>
      <c r="G487" s="105"/>
      <c r="H487" s="130">
        <v>6.2</v>
      </c>
      <c r="I487" s="135" t="s">
        <v>96</v>
      </c>
      <c r="J487" s="135">
        <v>1</v>
      </c>
      <c r="K487" s="105" t="s">
        <v>223</v>
      </c>
      <c r="L487" s="117" t="s">
        <v>93</v>
      </c>
      <c r="M487" s="117" t="s">
        <v>93</v>
      </c>
      <c r="N487" s="117" t="s">
        <v>93</v>
      </c>
      <c r="O487" s="131">
        <v>235</v>
      </c>
      <c r="P487" s="124">
        <f t="shared" si="26"/>
        <v>235</v>
      </c>
      <c r="Q487" s="73">
        <f>O487-15</f>
        <v>220</v>
      </c>
      <c r="R487" s="73">
        <f t="shared" si="27"/>
        <v>220</v>
      </c>
      <c r="S487" s="73"/>
      <c r="T487" s="120" t="s">
        <v>98</v>
      </c>
      <c r="U487" s="73">
        <v>5</v>
      </c>
      <c r="V487" s="123" t="s">
        <v>99</v>
      </c>
      <c r="W487" s="73">
        <v>10</v>
      </c>
      <c r="X487" s="73" t="s">
        <v>100</v>
      </c>
      <c r="Y487" s="73">
        <v>15</v>
      </c>
      <c r="Z487" s="103"/>
      <c r="AA487" s="103"/>
      <c r="AB487" s="103"/>
      <c r="AC487" s="103"/>
      <c r="AD487" s="103"/>
      <c r="AE487" s="103"/>
    </row>
    <row r="488" spans="1:31" s="121" customFormat="1">
      <c r="A488" s="134">
        <v>850029738022</v>
      </c>
      <c r="B488" s="116">
        <v>46113</v>
      </c>
      <c r="C488" s="116">
        <v>46142</v>
      </c>
      <c r="D488" s="129" t="s">
        <v>356</v>
      </c>
      <c r="E488" s="105" t="s">
        <v>221</v>
      </c>
      <c r="F488" s="105" t="s">
        <v>357</v>
      </c>
      <c r="G488" s="105"/>
      <c r="H488" s="130">
        <v>6.2</v>
      </c>
      <c r="I488" s="74" t="s">
        <v>91</v>
      </c>
      <c r="J488" s="74">
        <v>24</v>
      </c>
      <c r="K488" s="117" t="s">
        <v>92</v>
      </c>
      <c r="L488" s="117" t="s">
        <v>93</v>
      </c>
      <c r="M488" s="117" t="s">
        <v>93</v>
      </c>
      <c r="N488" s="117" t="s">
        <v>93</v>
      </c>
      <c r="O488" s="119">
        <v>92</v>
      </c>
      <c r="P488" s="124">
        <f t="shared" si="26"/>
        <v>3.8333333333333335</v>
      </c>
      <c r="Q488" s="73">
        <f>O488</f>
        <v>92</v>
      </c>
      <c r="R488" s="73">
        <f t="shared" si="27"/>
        <v>3.8333333333333335</v>
      </c>
      <c r="S488" s="73"/>
      <c r="T488" s="73" t="s">
        <v>93</v>
      </c>
      <c r="U488" s="73" t="s">
        <v>93</v>
      </c>
      <c r="V488" s="73" t="s">
        <v>93</v>
      </c>
      <c r="W488" s="73" t="s">
        <v>93</v>
      </c>
      <c r="X488" s="73" t="s">
        <v>93</v>
      </c>
      <c r="Y488" s="73" t="s">
        <v>93</v>
      </c>
      <c r="Z488" s="103"/>
      <c r="AA488" s="103"/>
      <c r="AB488" s="103"/>
      <c r="AC488" s="103"/>
      <c r="AD488" s="103"/>
      <c r="AE488" s="103"/>
    </row>
    <row r="489" spans="1:31" s="121" customFormat="1">
      <c r="A489" s="134">
        <v>127330576</v>
      </c>
      <c r="B489" s="116">
        <v>46113</v>
      </c>
      <c r="C489" s="116">
        <v>46142</v>
      </c>
      <c r="D489" s="91" t="s">
        <v>1003</v>
      </c>
      <c r="E489" s="117" t="s">
        <v>221</v>
      </c>
      <c r="F489" s="66" t="s">
        <v>357</v>
      </c>
      <c r="G489" s="66"/>
      <c r="H489" s="118">
        <v>6.2</v>
      </c>
      <c r="I489" s="74" t="s">
        <v>889</v>
      </c>
      <c r="J489" s="74">
        <v>1</v>
      </c>
      <c r="K489" s="120" t="s">
        <v>97</v>
      </c>
      <c r="L489" s="117"/>
      <c r="M489" s="117"/>
      <c r="N489" s="117" t="s">
        <v>93</v>
      </c>
      <c r="O489" s="119">
        <v>136</v>
      </c>
      <c r="P489" s="119">
        <f t="shared" si="26"/>
        <v>136</v>
      </c>
      <c r="Q489" s="73">
        <f>O489-15</f>
        <v>121</v>
      </c>
      <c r="R489" s="73">
        <f t="shared" si="27"/>
        <v>121</v>
      </c>
      <c r="S489" s="73"/>
      <c r="T489" s="120" t="s">
        <v>98</v>
      </c>
      <c r="U489" s="73">
        <v>5</v>
      </c>
      <c r="V489" s="123" t="s">
        <v>99</v>
      </c>
      <c r="W489" s="73">
        <v>10</v>
      </c>
      <c r="X489" s="73" t="s">
        <v>100</v>
      </c>
      <c r="Y489" s="73">
        <v>15</v>
      </c>
      <c r="Z489" s="103"/>
      <c r="AA489" s="104"/>
    </row>
    <row r="490" spans="1:31" s="121" customFormat="1">
      <c r="A490" s="134">
        <v>127330579</v>
      </c>
      <c r="B490" s="116">
        <v>46113</v>
      </c>
      <c r="C490" s="116">
        <v>46142</v>
      </c>
      <c r="D490" s="91" t="s">
        <v>1003</v>
      </c>
      <c r="E490" s="117" t="s">
        <v>221</v>
      </c>
      <c r="F490" s="66" t="s">
        <v>357</v>
      </c>
      <c r="G490" s="66"/>
      <c r="H490" s="118">
        <v>6.2</v>
      </c>
      <c r="I490" s="74" t="s">
        <v>889</v>
      </c>
      <c r="J490" s="74">
        <v>1</v>
      </c>
      <c r="K490" s="120" t="s">
        <v>223</v>
      </c>
      <c r="L490" s="117"/>
      <c r="M490" s="117"/>
      <c r="N490" s="117" t="s">
        <v>93</v>
      </c>
      <c r="O490" s="119">
        <v>235</v>
      </c>
      <c r="P490" s="119">
        <f t="shared" si="26"/>
        <v>235</v>
      </c>
      <c r="Q490" s="73">
        <f>O490-15</f>
        <v>220</v>
      </c>
      <c r="R490" s="73">
        <f t="shared" si="27"/>
        <v>220</v>
      </c>
      <c r="S490" s="73"/>
      <c r="T490" s="120" t="s">
        <v>98</v>
      </c>
      <c r="U490" s="73">
        <v>5</v>
      </c>
      <c r="V490" s="123" t="s">
        <v>99</v>
      </c>
      <c r="W490" s="73">
        <v>10</v>
      </c>
      <c r="X490" s="73" t="s">
        <v>100</v>
      </c>
      <c r="Y490" s="73">
        <v>15</v>
      </c>
      <c r="Z490" s="103"/>
      <c r="AA490" s="104"/>
    </row>
    <row r="491" spans="1:31" s="121" customFormat="1">
      <c r="A491" s="134">
        <v>850029738022</v>
      </c>
      <c r="B491" s="116">
        <v>46113</v>
      </c>
      <c r="C491" s="116">
        <v>46142</v>
      </c>
      <c r="D491" s="91" t="s">
        <v>1003</v>
      </c>
      <c r="E491" s="117" t="s">
        <v>221</v>
      </c>
      <c r="F491" s="66" t="s">
        <v>357</v>
      </c>
      <c r="G491" s="66"/>
      <c r="H491" s="118">
        <v>6.2</v>
      </c>
      <c r="I491" s="74" t="s">
        <v>890</v>
      </c>
      <c r="J491" s="74">
        <v>24</v>
      </c>
      <c r="K491" s="120" t="s">
        <v>92</v>
      </c>
      <c r="L491" s="117"/>
      <c r="M491" s="117"/>
      <c r="N491" s="117" t="s">
        <v>93</v>
      </c>
      <c r="O491" s="119">
        <v>92</v>
      </c>
      <c r="P491" s="119">
        <f t="shared" si="26"/>
        <v>3.8333333333333335</v>
      </c>
      <c r="Q491" s="73">
        <f>O491</f>
        <v>92</v>
      </c>
      <c r="R491" s="73">
        <f t="shared" si="27"/>
        <v>3.8333333333333335</v>
      </c>
      <c r="S491" s="73"/>
      <c r="T491" s="105" t="s">
        <v>901</v>
      </c>
      <c r="U491" s="138">
        <v>0</v>
      </c>
      <c r="V491" s="103"/>
      <c r="W491" s="103"/>
      <c r="X491" s="105"/>
      <c r="Y491" s="104"/>
      <c r="Z491" s="103"/>
      <c r="AA491" s="104"/>
    </row>
    <row r="492" spans="1:31" s="121" customFormat="1">
      <c r="A492" s="134">
        <v>99157759</v>
      </c>
      <c r="B492" s="116">
        <v>46113</v>
      </c>
      <c r="C492" s="116">
        <v>46142</v>
      </c>
      <c r="D492" s="129" t="s">
        <v>303</v>
      </c>
      <c r="E492" s="105" t="s">
        <v>221</v>
      </c>
      <c r="F492" s="121" t="s">
        <v>304</v>
      </c>
      <c r="H492" s="130">
        <v>10</v>
      </c>
      <c r="I492" s="74" t="s">
        <v>96</v>
      </c>
      <c r="J492" s="74">
        <v>1</v>
      </c>
      <c r="K492" s="120" t="s">
        <v>97</v>
      </c>
      <c r="L492" s="117" t="s">
        <v>93</v>
      </c>
      <c r="M492" s="117" t="s">
        <v>93</v>
      </c>
      <c r="N492" s="117" t="s">
        <v>93</v>
      </c>
      <c r="O492" s="131">
        <v>146</v>
      </c>
      <c r="P492" s="124">
        <f t="shared" si="26"/>
        <v>146</v>
      </c>
      <c r="Q492" s="73">
        <f>O492-15</f>
        <v>131</v>
      </c>
      <c r="R492" s="73">
        <f t="shared" si="27"/>
        <v>131</v>
      </c>
      <c r="S492" s="73"/>
      <c r="T492" s="120" t="s">
        <v>98</v>
      </c>
      <c r="U492" s="73">
        <v>5</v>
      </c>
      <c r="V492" s="123" t="s">
        <v>99</v>
      </c>
      <c r="W492" s="73">
        <v>10</v>
      </c>
      <c r="X492" s="73" t="s">
        <v>100</v>
      </c>
      <c r="Y492" s="73">
        <v>15</v>
      </c>
      <c r="Z492" s="103"/>
      <c r="AA492" s="103"/>
      <c r="AB492" s="103"/>
      <c r="AC492" s="103"/>
      <c r="AD492" s="103"/>
      <c r="AE492" s="103"/>
    </row>
    <row r="493" spans="1:31" s="121" customFormat="1">
      <c r="A493" s="134">
        <v>99158564</v>
      </c>
      <c r="B493" s="116">
        <v>46113</v>
      </c>
      <c r="C493" s="116">
        <v>46142</v>
      </c>
      <c r="D493" s="129" t="s">
        <v>303</v>
      </c>
      <c r="E493" s="105" t="s">
        <v>221</v>
      </c>
      <c r="F493" s="121" t="s">
        <v>304</v>
      </c>
      <c r="H493" s="130">
        <v>10</v>
      </c>
      <c r="I493" s="135" t="s">
        <v>96</v>
      </c>
      <c r="J493" s="135">
        <v>1</v>
      </c>
      <c r="K493" s="105" t="s">
        <v>223</v>
      </c>
      <c r="L493" s="117" t="s">
        <v>93</v>
      </c>
      <c r="M493" s="117" t="s">
        <v>93</v>
      </c>
      <c r="N493" s="117" t="s">
        <v>93</v>
      </c>
      <c r="O493" s="131">
        <v>245</v>
      </c>
      <c r="P493" s="124">
        <f t="shared" si="26"/>
        <v>245</v>
      </c>
      <c r="Q493" s="73">
        <f>O493-15</f>
        <v>230</v>
      </c>
      <c r="R493" s="73">
        <f t="shared" si="27"/>
        <v>230</v>
      </c>
      <c r="S493" s="73"/>
      <c r="T493" s="120" t="s">
        <v>98</v>
      </c>
      <c r="U493" s="73">
        <v>5</v>
      </c>
      <c r="V493" s="123" t="s">
        <v>99</v>
      </c>
      <c r="W493" s="73">
        <v>10</v>
      </c>
      <c r="X493" s="73" t="s">
        <v>100</v>
      </c>
      <c r="Y493" s="73">
        <v>15</v>
      </c>
      <c r="Z493" s="103"/>
      <c r="AA493" s="103"/>
      <c r="AB493" s="103"/>
      <c r="AC493" s="103"/>
      <c r="AD493" s="103"/>
      <c r="AE493" s="103"/>
    </row>
    <row r="494" spans="1:31" s="121" customFormat="1">
      <c r="A494" s="134">
        <v>850029738534</v>
      </c>
      <c r="B494" s="116">
        <v>46113</v>
      </c>
      <c r="C494" s="116">
        <v>46142</v>
      </c>
      <c r="D494" s="129" t="s">
        <v>303</v>
      </c>
      <c r="E494" s="105" t="s">
        <v>221</v>
      </c>
      <c r="F494" s="121" t="s">
        <v>304</v>
      </c>
      <c r="H494" s="130">
        <v>10</v>
      </c>
      <c r="I494" s="74" t="s">
        <v>91</v>
      </c>
      <c r="J494" s="74">
        <v>24</v>
      </c>
      <c r="K494" s="117" t="s">
        <v>92</v>
      </c>
      <c r="L494" s="117" t="s">
        <v>93</v>
      </c>
      <c r="M494" s="117" t="s">
        <v>93</v>
      </c>
      <c r="N494" s="117" t="s">
        <v>93</v>
      </c>
      <c r="O494" s="131">
        <v>101</v>
      </c>
      <c r="P494" s="124">
        <f t="shared" si="26"/>
        <v>4.208333333333333</v>
      </c>
      <c r="Q494" s="73">
        <f>O494</f>
        <v>101</v>
      </c>
      <c r="R494" s="73">
        <f t="shared" si="27"/>
        <v>4.208333333333333</v>
      </c>
      <c r="S494" s="73"/>
      <c r="T494" s="73" t="s">
        <v>93</v>
      </c>
      <c r="U494" s="73" t="s">
        <v>93</v>
      </c>
      <c r="V494" s="73" t="s">
        <v>93</v>
      </c>
      <c r="W494" s="73" t="s">
        <v>93</v>
      </c>
      <c r="X494" s="73" t="s">
        <v>93</v>
      </c>
      <c r="Y494" s="73" t="s">
        <v>93</v>
      </c>
      <c r="Z494" s="103"/>
      <c r="AA494" s="103"/>
      <c r="AB494" s="103"/>
      <c r="AC494" s="103"/>
      <c r="AD494" s="103"/>
      <c r="AE494" s="103"/>
    </row>
    <row r="495" spans="1:31" s="121" customFormat="1">
      <c r="A495" s="134">
        <v>101242195</v>
      </c>
      <c r="B495" s="116">
        <v>46113</v>
      </c>
      <c r="C495" s="116">
        <v>46142</v>
      </c>
      <c r="D495" s="129" t="s">
        <v>305</v>
      </c>
      <c r="E495" s="105" t="s">
        <v>221</v>
      </c>
      <c r="F495" s="121" t="s">
        <v>306</v>
      </c>
      <c r="H495" s="136">
        <v>8.5</v>
      </c>
      <c r="I495" s="74" t="s">
        <v>96</v>
      </c>
      <c r="J495" s="74">
        <v>1</v>
      </c>
      <c r="K495" s="120" t="s">
        <v>97</v>
      </c>
      <c r="L495" s="117" t="s">
        <v>93</v>
      </c>
      <c r="M495" s="117" t="s">
        <v>93</v>
      </c>
      <c r="N495" s="117" t="s">
        <v>93</v>
      </c>
      <c r="O495" s="131">
        <v>136</v>
      </c>
      <c r="P495" s="124">
        <f t="shared" si="26"/>
        <v>136</v>
      </c>
      <c r="Q495" s="73">
        <f>O495-15</f>
        <v>121</v>
      </c>
      <c r="R495" s="73">
        <f t="shared" si="27"/>
        <v>121</v>
      </c>
      <c r="S495" s="73"/>
      <c r="T495" s="120" t="s">
        <v>98</v>
      </c>
      <c r="U495" s="73">
        <v>5</v>
      </c>
      <c r="V495" s="123" t="s">
        <v>99</v>
      </c>
      <c r="W495" s="73">
        <v>10</v>
      </c>
      <c r="X495" s="73" t="s">
        <v>100</v>
      </c>
      <c r="Y495" s="73">
        <v>15</v>
      </c>
    </row>
    <row r="496" spans="1:31" s="121" customFormat="1">
      <c r="A496" s="134">
        <v>101242221</v>
      </c>
      <c r="B496" s="116">
        <v>46113</v>
      </c>
      <c r="C496" s="116">
        <v>46142</v>
      </c>
      <c r="D496" s="129" t="s">
        <v>305</v>
      </c>
      <c r="E496" s="105" t="s">
        <v>221</v>
      </c>
      <c r="F496" s="121" t="s">
        <v>306</v>
      </c>
      <c r="H496" s="136">
        <v>8.5</v>
      </c>
      <c r="I496" s="135" t="s">
        <v>96</v>
      </c>
      <c r="J496" s="135">
        <v>1</v>
      </c>
      <c r="K496" s="105" t="s">
        <v>223</v>
      </c>
      <c r="L496" s="117" t="s">
        <v>93</v>
      </c>
      <c r="M496" s="117" t="s">
        <v>93</v>
      </c>
      <c r="N496" s="117" t="s">
        <v>93</v>
      </c>
      <c r="O496" s="131">
        <v>235</v>
      </c>
      <c r="P496" s="124">
        <f t="shared" si="26"/>
        <v>235</v>
      </c>
      <c r="Q496" s="73">
        <f>O496-15</f>
        <v>220</v>
      </c>
      <c r="R496" s="73">
        <f t="shared" si="27"/>
        <v>220</v>
      </c>
      <c r="S496" s="73"/>
      <c r="T496" s="120" t="s">
        <v>98</v>
      </c>
      <c r="U496" s="73">
        <v>5</v>
      </c>
      <c r="V496" s="123" t="s">
        <v>99</v>
      </c>
      <c r="W496" s="73">
        <v>10</v>
      </c>
      <c r="X496" s="73" t="s">
        <v>100</v>
      </c>
      <c r="Y496" s="73">
        <v>15</v>
      </c>
    </row>
    <row r="497" spans="1:31" s="121" customFormat="1">
      <c r="A497" s="134">
        <v>850005118824</v>
      </c>
      <c r="B497" s="116">
        <v>46113</v>
      </c>
      <c r="C497" s="116">
        <v>46142</v>
      </c>
      <c r="D497" s="129" t="s">
        <v>305</v>
      </c>
      <c r="E497" s="105" t="s">
        <v>221</v>
      </c>
      <c r="F497" s="121" t="s">
        <v>306</v>
      </c>
      <c r="H497" s="136">
        <v>8.5</v>
      </c>
      <c r="I497" s="74" t="s">
        <v>91</v>
      </c>
      <c r="J497" s="74">
        <v>24</v>
      </c>
      <c r="K497" s="117" t="s">
        <v>92</v>
      </c>
      <c r="L497" s="117" t="s">
        <v>93</v>
      </c>
      <c r="M497" s="117" t="s">
        <v>93</v>
      </c>
      <c r="N497" s="117" t="s">
        <v>93</v>
      </c>
      <c r="O497" s="119">
        <v>92</v>
      </c>
      <c r="P497" s="124">
        <f t="shared" si="26"/>
        <v>3.8333333333333335</v>
      </c>
      <c r="Q497" s="73">
        <f>O497</f>
        <v>92</v>
      </c>
      <c r="R497" s="73">
        <f t="shared" si="27"/>
        <v>3.8333333333333335</v>
      </c>
      <c r="S497" s="73"/>
      <c r="T497" s="73" t="s">
        <v>93</v>
      </c>
      <c r="U497" s="73" t="s">
        <v>93</v>
      </c>
      <c r="V497" s="73" t="s">
        <v>93</v>
      </c>
      <c r="W497" s="73" t="s">
        <v>93</v>
      </c>
      <c r="X497" s="73" t="s">
        <v>93</v>
      </c>
      <c r="Y497" s="73" t="s">
        <v>93</v>
      </c>
    </row>
    <row r="498" spans="1:31" s="121" customFormat="1">
      <c r="A498" s="134">
        <v>118711508</v>
      </c>
      <c r="B498" s="116">
        <v>46113</v>
      </c>
      <c r="C498" s="116">
        <v>46142</v>
      </c>
      <c r="D498" s="129" t="s">
        <v>318</v>
      </c>
      <c r="E498" s="105" t="s">
        <v>221</v>
      </c>
      <c r="F498" s="105" t="s">
        <v>319</v>
      </c>
      <c r="G498" s="105"/>
      <c r="H498" s="136">
        <v>8.5</v>
      </c>
      <c r="I498" s="74" t="s">
        <v>96</v>
      </c>
      <c r="J498" s="74">
        <v>1</v>
      </c>
      <c r="K498" s="120" t="s">
        <v>97</v>
      </c>
      <c r="L498" s="117" t="s">
        <v>93</v>
      </c>
      <c r="M498" s="117" t="s">
        <v>93</v>
      </c>
      <c r="N498" s="117" t="s">
        <v>93</v>
      </c>
      <c r="O498" s="131">
        <v>136</v>
      </c>
      <c r="P498" s="124">
        <f t="shared" si="26"/>
        <v>136</v>
      </c>
      <c r="Q498" s="73">
        <f>O498-15</f>
        <v>121</v>
      </c>
      <c r="R498" s="73">
        <f t="shared" si="27"/>
        <v>121</v>
      </c>
      <c r="S498" s="73"/>
      <c r="T498" s="120" t="s">
        <v>98</v>
      </c>
      <c r="U498" s="73">
        <v>5</v>
      </c>
      <c r="V498" s="123" t="s">
        <v>99</v>
      </c>
      <c r="W498" s="73">
        <v>10</v>
      </c>
      <c r="X498" s="73" t="s">
        <v>100</v>
      </c>
      <c r="Y498" s="73">
        <v>15</v>
      </c>
    </row>
    <row r="499" spans="1:31" s="121" customFormat="1">
      <c r="A499" s="134">
        <v>118711789</v>
      </c>
      <c r="B499" s="116">
        <v>46113</v>
      </c>
      <c r="C499" s="116">
        <v>46142</v>
      </c>
      <c r="D499" s="129" t="s">
        <v>318</v>
      </c>
      <c r="E499" s="105" t="s">
        <v>221</v>
      </c>
      <c r="F499" s="105" t="s">
        <v>319</v>
      </c>
      <c r="G499" s="105"/>
      <c r="H499" s="136">
        <v>8.5</v>
      </c>
      <c r="I499" s="135" t="s">
        <v>96</v>
      </c>
      <c r="J499" s="135">
        <v>1</v>
      </c>
      <c r="K499" s="105" t="s">
        <v>223</v>
      </c>
      <c r="L499" s="117" t="s">
        <v>93</v>
      </c>
      <c r="M499" s="117" t="s">
        <v>93</v>
      </c>
      <c r="N499" s="117" t="s">
        <v>93</v>
      </c>
      <c r="O499" s="131">
        <v>235</v>
      </c>
      <c r="P499" s="124">
        <f t="shared" si="26"/>
        <v>235</v>
      </c>
      <c r="Q499" s="73">
        <f>O499-15</f>
        <v>220</v>
      </c>
      <c r="R499" s="73">
        <f t="shared" si="27"/>
        <v>220</v>
      </c>
      <c r="S499" s="73"/>
      <c r="T499" s="120" t="s">
        <v>98</v>
      </c>
      <c r="U499" s="73">
        <v>5</v>
      </c>
      <c r="V499" s="123" t="s">
        <v>99</v>
      </c>
      <c r="W499" s="73">
        <v>10</v>
      </c>
      <c r="X499" s="73" t="s">
        <v>100</v>
      </c>
      <c r="Y499" s="73">
        <v>15</v>
      </c>
    </row>
    <row r="500" spans="1:31" s="121" customFormat="1">
      <c r="A500" s="134">
        <v>850029738060</v>
      </c>
      <c r="B500" s="116">
        <v>46113</v>
      </c>
      <c r="C500" s="116">
        <v>46142</v>
      </c>
      <c r="D500" s="129" t="s">
        <v>318</v>
      </c>
      <c r="E500" s="105" t="s">
        <v>221</v>
      </c>
      <c r="F500" s="105" t="s">
        <v>319</v>
      </c>
      <c r="G500" s="105"/>
      <c r="H500" s="136">
        <v>8.5</v>
      </c>
      <c r="I500" s="74" t="s">
        <v>91</v>
      </c>
      <c r="J500" s="74">
        <v>24</v>
      </c>
      <c r="K500" s="117" t="s">
        <v>92</v>
      </c>
      <c r="L500" s="117" t="s">
        <v>93</v>
      </c>
      <c r="M500" s="117" t="s">
        <v>93</v>
      </c>
      <c r="N500" s="117" t="s">
        <v>93</v>
      </c>
      <c r="O500" s="119">
        <v>92</v>
      </c>
      <c r="P500" s="124">
        <f t="shared" si="26"/>
        <v>3.8333333333333335</v>
      </c>
      <c r="Q500" s="73">
        <f>O500</f>
        <v>92</v>
      </c>
      <c r="R500" s="73">
        <f t="shared" si="27"/>
        <v>3.8333333333333335</v>
      </c>
      <c r="S500" s="73"/>
      <c r="T500" s="73" t="s">
        <v>93</v>
      </c>
      <c r="U500" s="73" t="s">
        <v>93</v>
      </c>
      <c r="V500" s="73" t="s">
        <v>93</v>
      </c>
      <c r="W500" s="73" t="s">
        <v>93</v>
      </c>
      <c r="X500" s="73" t="s">
        <v>93</v>
      </c>
      <c r="Y500" s="73" t="s">
        <v>93</v>
      </c>
    </row>
    <row r="501" spans="1:31" s="121" customFormat="1">
      <c r="A501" s="128">
        <v>111231780</v>
      </c>
      <c r="B501" s="116">
        <v>46113</v>
      </c>
      <c r="C501" s="116">
        <v>46142</v>
      </c>
      <c r="D501" s="129" t="s">
        <v>342</v>
      </c>
      <c r="E501" s="105" t="s">
        <v>221</v>
      </c>
      <c r="F501" s="105" t="s">
        <v>343</v>
      </c>
      <c r="G501" s="105"/>
      <c r="H501" s="136">
        <v>8.5</v>
      </c>
      <c r="I501" s="74" t="s">
        <v>96</v>
      </c>
      <c r="J501" s="74">
        <v>1</v>
      </c>
      <c r="K501" s="120" t="s">
        <v>97</v>
      </c>
      <c r="L501" s="117" t="s">
        <v>93</v>
      </c>
      <c r="M501" s="117" t="s">
        <v>93</v>
      </c>
      <c r="N501" s="117" t="s">
        <v>93</v>
      </c>
      <c r="O501" s="131">
        <v>136</v>
      </c>
      <c r="P501" s="124">
        <f t="shared" si="26"/>
        <v>136</v>
      </c>
      <c r="Q501" s="73">
        <f>O501-15</f>
        <v>121</v>
      </c>
      <c r="R501" s="73">
        <f t="shared" si="27"/>
        <v>121</v>
      </c>
      <c r="S501" s="73"/>
      <c r="T501" s="120" t="s">
        <v>98</v>
      </c>
      <c r="U501" s="73">
        <v>5</v>
      </c>
      <c r="V501" s="123" t="s">
        <v>99</v>
      </c>
      <c r="W501" s="73">
        <v>10</v>
      </c>
      <c r="X501" s="73" t="s">
        <v>100</v>
      </c>
      <c r="Y501" s="73">
        <v>15</v>
      </c>
    </row>
    <row r="502" spans="1:31" s="121" customFormat="1">
      <c r="A502" s="128">
        <v>111231788</v>
      </c>
      <c r="B502" s="116">
        <v>46113</v>
      </c>
      <c r="C502" s="116">
        <v>46142</v>
      </c>
      <c r="D502" s="129" t="s">
        <v>342</v>
      </c>
      <c r="E502" s="105" t="s">
        <v>221</v>
      </c>
      <c r="F502" s="105" t="s">
        <v>343</v>
      </c>
      <c r="G502" s="105"/>
      <c r="H502" s="136">
        <v>8.5</v>
      </c>
      <c r="I502" s="135" t="s">
        <v>96</v>
      </c>
      <c r="J502" s="135">
        <v>1</v>
      </c>
      <c r="K502" s="105" t="s">
        <v>223</v>
      </c>
      <c r="L502" s="117" t="s">
        <v>93</v>
      </c>
      <c r="M502" s="117" t="s">
        <v>93</v>
      </c>
      <c r="N502" s="117" t="s">
        <v>93</v>
      </c>
      <c r="O502" s="131">
        <v>235</v>
      </c>
      <c r="P502" s="124">
        <f t="shared" si="26"/>
        <v>235</v>
      </c>
      <c r="Q502" s="73">
        <f>O502-15</f>
        <v>220</v>
      </c>
      <c r="R502" s="73">
        <f t="shared" si="27"/>
        <v>220</v>
      </c>
      <c r="S502" s="73"/>
      <c r="T502" s="120" t="s">
        <v>98</v>
      </c>
      <c r="U502" s="73">
        <v>5</v>
      </c>
      <c r="V502" s="123" t="s">
        <v>99</v>
      </c>
      <c r="W502" s="73">
        <v>10</v>
      </c>
      <c r="X502" s="73" t="s">
        <v>100</v>
      </c>
      <c r="Y502" s="73">
        <v>15</v>
      </c>
    </row>
    <row r="503" spans="1:31" s="121" customFormat="1">
      <c r="A503" s="128">
        <v>850760005391</v>
      </c>
      <c r="B503" s="116">
        <v>46113</v>
      </c>
      <c r="C503" s="116">
        <v>46142</v>
      </c>
      <c r="D503" s="129" t="s">
        <v>342</v>
      </c>
      <c r="E503" s="105" t="s">
        <v>221</v>
      </c>
      <c r="F503" s="105" t="s">
        <v>343</v>
      </c>
      <c r="G503" s="105"/>
      <c r="H503" s="136">
        <v>8.5</v>
      </c>
      <c r="I503" s="74" t="s">
        <v>91</v>
      </c>
      <c r="J503" s="74">
        <v>24</v>
      </c>
      <c r="K503" s="117" t="s">
        <v>92</v>
      </c>
      <c r="L503" s="117" t="s">
        <v>93</v>
      </c>
      <c r="M503" s="117" t="s">
        <v>93</v>
      </c>
      <c r="N503" s="117" t="s">
        <v>93</v>
      </c>
      <c r="O503" s="119">
        <v>83</v>
      </c>
      <c r="P503" s="124">
        <f t="shared" si="26"/>
        <v>3.4583333333333335</v>
      </c>
      <c r="Q503" s="73">
        <f>O503</f>
        <v>83</v>
      </c>
      <c r="R503" s="73">
        <f t="shared" si="27"/>
        <v>3.4583333333333335</v>
      </c>
      <c r="S503" s="73"/>
      <c r="T503" s="73" t="s">
        <v>93</v>
      </c>
      <c r="U503" s="73" t="s">
        <v>93</v>
      </c>
      <c r="V503" s="73" t="s">
        <v>93</v>
      </c>
      <c r="W503" s="73" t="s">
        <v>93</v>
      </c>
      <c r="X503" s="73" t="s">
        <v>93</v>
      </c>
      <c r="Y503" s="73" t="s">
        <v>93</v>
      </c>
    </row>
    <row r="504" spans="1:31" s="121" customFormat="1">
      <c r="A504" s="134">
        <v>126594257</v>
      </c>
      <c r="B504" s="116">
        <v>46113</v>
      </c>
      <c r="C504" s="116">
        <v>46142</v>
      </c>
      <c r="D504" s="129" t="s">
        <v>919</v>
      </c>
      <c r="E504" s="103" t="s">
        <v>221</v>
      </c>
      <c r="F504" s="105" t="s">
        <v>343</v>
      </c>
      <c r="G504" s="137"/>
      <c r="H504" s="138">
        <v>8.5</v>
      </c>
      <c r="I504" s="105" t="s">
        <v>889</v>
      </c>
      <c r="J504" s="140">
        <v>1</v>
      </c>
      <c r="K504" s="120" t="s">
        <v>97</v>
      </c>
      <c r="L504" s="137"/>
      <c r="M504" s="137"/>
      <c r="N504" s="117" t="s">
        <v>93</v>
      </c>
      <c r="O504" s="73">
        <v>136</v>
      </c>
      <c r="P504" s="119">
        <f t="shared" si="26"/>
        <v>136</v>
      </c>
      <c r="Q504" s="73">
        <f>O504-15</f>
        <v>121</v>
      </c>
      <c r="R504" s="73">
        <f t="shared" si="27"/>
        <v>121</v>
      </c>
      <c r="S504" s="73"/>
      <c r="T504" s="120" t="s">
        <v>98</v>
      </c>
      <c r="U504" s="73">
        <v>5</v>
      </c>
      <c r="V504" s="123" t="s">
        <v>99</v>
      </c>
      <c r="W504" s="73">
        <v>10</v>
      </c>
      <c r="X504" s="73" t="s">
        <v>100</v>
      </c>
      <c r="Y504" s="73">
        <v>15</v>
      </c>
      <c r="Z504" s="103"/>
      <c r="AA504" s="104"/>
    </row>
    <row r="505" spans="1:31" s="121" customFormat="1">
      <c r="A505" s="134">
        <v>126594298</v>
      </c>
      <c r="B505" s="116">
        <v>46113</v>
      </c>
      <c r="C505" s="116">
        <v>46142</v>
      </c>
      <c r="D505" s="129" t="s">
        <v>919</v>
      </c>
      <c r="E505" s="103" t="s">
        <v>221</v>
      </c>
      <c r="F505" s="105" t="s">
        <v>343</v>
      </c>
      <c r="G505" s="137"/>
      <c r="H505" s="138">
        <v>8.5</v>
      </c>
      <c r="I505" s="105" t="s">
        <v>889</v>
      </c>
      <c r="J505" s="140">
        <v>1</v>
      </c>
      <c r="K505" s="120" t="s">
        <v>223</v>
      </c>
      <c r="L505" s="137"/>
      <c r="M505" s="137"/>
      <c r="N505" s="117" t="s">
        <v>93</v>
      </c>
      <c r="O505" s="73">
        <v>235</v>
      </c>
      <c r="P505" s="119">
        <f t="shared" si="26"/>
        <v>235</v>
      </c>
      <c r="Q505" s="73">
        <f>O505-15</f>
        <v>220</v>
      </c>
      <c r="R505" s="73">
        <f t="shared" si="27"/>
        <v>220</v>
      </c>
      <c r="S505" s="73"/>
      <c r="T505" s="120" t="s">
        <v>98</v>
      </c>
      <c r="U505" s="73">
        <v>5</v>
      </c>
      <c r="V505" s="123" t="s">
        <v>99</v>
      </c>
      <c r="W505" s="73">
        <v>10</v>
      </c>
      <c r="X505" s="73" t="s">
        <v>100</v>
      </c>
      <c r="Y505" s="73">
        <v>15</v>
      </c>
      <c r="Z505" s="103"/>
      <c r="AA505" s="104"/>
    </row>
    <row r="506" spans="1:31" s="121" customFormat="1">
      <c r="A506" s="134">
        <v>850760005391</v>
      </c>
      <c r="B506" s="116">
        <v>46113</v>
      </c>
      <c r="C506" s="116">
        <v>46142</v>
      </c>
      <c r="D506" s="129" t="s">
        <v>919</v>
      </c>
      <c r="E506" s="103" t="s">
        <v>221</v>
      </c>
      <c r="F506" s="105" t="s">
        <v>343</v>
      </c>
      <c r="G506" s="137"/>
      <c r="H506" s="138">
        <v>8.5</v>
      </c>
      <c r="I506" s="105" t="s">
        <v>890</v>
      </c>
      <c r="J506" s="140">
        <v>24</v>
      </c>
      <c r="K506" s="120" t="s">
        <v>92</v>
      </c>
      <c r="L506" s="137"/>
      <c r="M506" s="137"/>
      <c r="N506" s="117" t="s">
        <v>93</v>
      </c>
      <c r="O506" s="73">
        <v>83</v>
      </c>
      <c r="P506" s="73">
        <v>3.45</v>
      </c>
      <c r="Q506" s="73">
        <v>83</v>
      </c>
      <c r="R506" s="73">
        <v>3.45</v>
      </c>
      <c r="S506" s="73">
        <v>0</v>
      </c>
      <c r="T506" s="105" t="s">
        <v>901</v>
      </c>
      <c r="U506" s="138">
        <v>0</v>
      </c>
      <c r="V506" s="105"/>
      <c r="W506" s="104"/>
      <c r="X506" s="105"/>
      <c r="Y506" s="104"/>
      <c r="Z506" s="103"/>
      <c r="AA506" s="104"/>
    </row>
    <row r="507" spans="1:31" s="121" customFormat="1">
      <c r="A507" s="128">
        <v>88935094</v>
      </c>
      <c r="B507" s="116">
        <v>46113</v>
      </c>
      <c r="C507" s="116">
        <v>46142</v>
      </c>
      <c r="D507" s="129" t="s">
        <v>307</v>
      </c>
      <c r="E507" s="105" t="s">
        <v>221</v>
      </c>
      <c r="F507" s="121" t="s">
        <v>308</v>
      </c>
      <c r="H507" s="136">
        <v>11</v>
      </c>
      <c r="I507" s="74" t="s">
        <v>96</v>
      </c>
      <c r="J507" s="74">
        <v>1</v>
      </c>
      <c r="K507" s="120" t="s">
        <v>97</v>
      </c>
      <c r="L507" s="117" t="s">
        <v>93</v>
      </c>
      <c r="M507" s="117" t="s">
        <v>93</v>
      </c>
      <c r="N507" s="117" t="s">
        <v>93</v>
      </c>
      <c r="O507" s="131">
        <v>226</v>
      </c>
      <c r="P507" s="124">
        <f t="shared" ref="P507:P520" si="28">O507/J507</f>
        <v>226</v>
      </c>
      <c r="Q507" s="73">
        <f>O507-15</f>
        <v>211</v>
      </c>
      <c r="R507" s="73">
        <f t="shared" ref="R507:R520" si="29">Q507/J507</f>
        <v>211</v>
      </c>
      <c r="S507" s="73"/>
      <c r="T507" s="120" t="s">
        <v>98</v>
      </c>
      <c r="U507" s="73">
        <v>5</v>
      </c>
      <c r="V507" s="123" t="s">
        <v>99</v>
      </c>
      <c r="W507" s="73">
        <v>10</v>
      </c>
      <c r="X507" s="73" t="s">
        <v>100</v>
      </c>
      <c r="Y507" s="73">
        <v>15</v>
      </c>
    </row>
    <row r="508" spans="1:31" s="121" customFormat="1">
      <c r="A508" s="128">
        <v>88935159</v>
      </c>
      <c r="B508" s="116">
        <v>46113</v>
      </c>
      <c r="C508" s="116">
        <v>46142</v>
      </c>
      <c r="D508" s="129" t="s">
        <v>307</v>
      </c>
      <c r="E508" s="105" t="s">
        <v>221</v>
      </c>
      <c r="F508" s="121" t="s">
        <v>308</v>
      </c>
      <c r="H508" s="136">
        <v>11</v>
      </c>
      <c r="I508" s="135" t="s">
        <v>96</v>
      </c>
      <c r="J508" s="135">
        <v>1</v>
      </c>
      <c r="K508" s="105" t="s">
        <v>223</v>
      </c>
      <c r="L508" s="117" t="s">
        <v>93</v>
      </c>
      <c r="M508" s="117" t="s">
        <v>93</v>
      </c>
      <c r="N508" s="117" t="s">
        <v>93</v>
      </c>
      <c r="O508" s="131">
        <v>325</v>
      </c>
      <c r="P508" s="124">
        <f t="shared" si="28"/>
        <v>325</v>
      </c>
      <c r="Q508" s="73">
        <f>O508-15</f>
        <v>310</v>
      </c>
      <c r="R508" s="73">
        <f t="shared" si="29"/>
        <v>310</v>
      </c>
      <c r="S508" s="73"/>
      <c r="T508" s="120" t="s">
        <v>98</v>
      </c>
      <c r="U508" s="73">
        <v>5</v>
      </c>
      <c r="V508" s="123" t="s">
        <v>99</v>
      </c>
      <c r="W508" s="73">
        <v>10</v>
      </c>
      <c r="X508" s="73" t="s">
        <v>100</v>
      </c>
      <c r="Y508" s="73">
        <v>15</v>
      </c>
    </row>
    <row r="509" spans="1:31" s="121" customFormat="1">
      <c r="A509" s="128">
        <v>850005118879</v>
      </c>
      <c r="B509" s="116">
        <v>46113</v>
      </c>
      <c r="C509" s="116">
        <v>46142</v>
      </c>
      <c r="D509" s="129" t="s">
        <v>307</v>
      </c>
      <c r="E509" s="105" t="s">
        <v>221</v>
      </c>
      <c r="F509" s="121" t="s">
        <v>308</v>
      </c>
      <c r="H509" s="136">
        <v>11</v>
      </c>
      <c r="I509" s="74" t="s">
        <v>105</v>
      </c>
      <c r="J509" s="74">
        <v>6</v>
      </c>
      <c r="K509" s="117" t="s">
        <v>106</v>
      </c>
      <c r="L509" s="117" t="s">
        <v>93</v>
      </c>
      <c r="M509" s="117" t="s">
        <v>93</v>
      </c>
      <c r="N509" s="117" t="s">
        <v>93</v>
      </c>
      <c r="O509" s="131">
        <v>76</v>
      </c>
      <c r="P509" s="124">
        <f t="shared" si="28"/>
        <v>12.666666666666666</v>
      </c>
      <c r="Q509" s="73">
        <f>O509</f>
        <v>76</v>
      </c>
      <c r="R509" s="73">
        <f t="shared" si="29"/>
        <v>12.666666666666666</v>
      </c>
      <c r="S509" s="73"/>
      <c r="T509" s="73" t="s">
        <v>93</v>
      </c>
      <c r="U509" s="73" t="s">
        <v>93</v>
      </c>
      <c r="V509" s="73" t="s">
        <v>93</v>
      </c>
      <c r="W509" s="73" t="s">
        <v>93</v>
      </c>
      <c r="X509" s="73" t="s">
        <v>93</v>
      </c>
      <c r="Y509" s="73" t="s">
        <v>93</v>
      </c>
    </row>
    <row r="510" spans="1:31" s="121" customFormat="1">
      <c r="A510" s="134">
        <v>120086640</v>
      </c>
      <c r="B510" s="116">
        <v>46113</v>
      </c>
      <c r="C510" s="116">
        <v>46142</v>
      </c>
      <c r="D510" s="129" t="s">
        <v>542</v>
      </c>
      <c r="E510" s="103" t="s">
        <v>221</v>
      </c>
      <c r="F510" s="105" t="s">
        <v>543</v>
      </c>
      <c r="G510" s="105"/>
      <c r="H510" s="130">
        <v>6</v>
      </c>
      <c r="I510" s="74" t="s">
        <v>96</v>
      </c>
      <c r="J510" s="74">
        <v>1</v>
      </c>
      <c r="K510" s="120" t="s">
        <v>97</v>
      </c>
      <c r="L510" s="105" t="s">
        <v>93</v>
      </c>
      <c r="M510" s="105" t="s">
        <v>93</v>
      </c>
      <c r="N510" s="117" t="s">
        <v>93</v>
      </c>
      <c r="O510" s="131">
        <v>126</v>
      </c>
      <c r="P510" s="119">
        <f t="shared" si="28"/>
        <v>126</v>
      </c>
      <c r="Q510" s="73">
        <f>O510-15</f>
        <v>111</v>
      </c>
      <c r="R510" s="73">
        <f t="shared" si="29"/>
        <v>111</v>
      </c>
      <c r="S510" s="73"/>
      <c r="T510" s="120" t="s">
        <v>98</v>
      </c>
      <c r="U510" s="73">
        <v>5</v>
      </c>
      <c r="V510" s="123" t="s">
        <v>99</v>
      </c>
      <c r="W510" s="73">
        <v>10</v>
      </c>
      <c r="X510" s="73" t="s">
        <v>100</v>
      </c>
      <c r="Y510" s="73">
        <v>15</v>
      </c>
      <c r="Z510" s="103"/>
      <c r="AA510" s="103"/>
    </row>
    <row r="511" spans="1:31" s="146" customFormat="1">
      <c r="A511" s="134">
        <v>120086725</v>
      </c>
      <c r="B511" s="116">
        <v>46113</v>
      </c>
      <c r="C511" s="116">
        <v>46142</v>
      </c>
      <c r="D511" s="129" t="s">
        <v>542</v>
      </c>
      <c r="E511" s="103" t="s">
        <v>221</v>
      </c>
      <c r="F511" s="105" t="s">
        <v>543</v>
      </c>
      <c r="G511" s="105"/>
      <c r="H511" s="130">
        <v>6</v>
      </c>
      <c r="I511" s="74" t="s">
        <v>96</v>
      </c>
      <c r="J511" s="74">
        <v>1</v>
      </c>
      <c r="K511" s="120" t="s">
        <v>223</v>
      </c>
      <c r="L511" s="105" t="s">
        <v>93</v>
      </c>
      <c r="M511" s="105" t="s">
        <v>93</v>
      </c>
      <c r="N511" s="117" t="s">
        <v>93</v>
      </c>
      <c r="O511" s="131">
        <v>225</v>
      </c>
      <c r="P511" s="119">
        <f t="shared" si="28"/>
        <v>225</v>
      </c>
      <c r="Q511" s="73">
        <f>O511-15</f>
        <v>210</v>
      </c>
      <c r="R511" s="73">
        <f t="shared" si="29"/>
        <v>210</v>
      </c>
      <c r="S511" s="73"/>
      <c r="T511" s="120" t="s">
        <v>98</v>
      </c>
      <c r="U511" s="73">
        <v>5</v>
      </c>
      <c r="V511" s="123" t="s">
        <v>99</v>
      </c>
      <c r="W511" s="73">
        <v>10</v>
      </c>
      <c r="X511" s="73" t="s">
        <v>100</v>
      </c>
      <c r="Y511" s="73">
        <v>15</v>
      </c>
      <c r="Z511" s="103"/>
      <c r="AA511" s="103"/>
      <c r="AB511" s="121"/>
      <c r="AC511" s="121"/>
      <c r="AD511" s="121"/>
      <c r="AE511" s="121"/>
    </row>
    <row r="512" spans="1:31" s="146" customFormat="1">
      <c r="A512" s="134">
        <v>850005118886</v>
      </c>
      <c r="B512" s="116">
        <v>46113</v>
      </c>
      <c r="C512" s="116">
        <v>46142</v>
      </c>
      <c r="D512" s="129" t="s">
        <v>542</v>
      </c>
      <c r="E512" s="103" t="s">
        <v>221</v>
      </c>
      <c r="F512" s="105" t="s">
        <v>543</v>
      </c>
      <c r="G512" s="105"/>
      <c r="H512" s="130">
        <v>6</v>
      </c>
      <c r="I512" s="74" t="s">
        <v>91</v>
      </c>
      <c r="J512" s="74">
        <v>24</v>
      </c>
      <c r="K512" s="120" t="s">
        <v>92</v>
      </c>
      <c r="L512" s="105" t="s">
        <v>93</v>
      </c>
      <c r="M512" s="105" t="s">
        <v>93</v>
      </c>
      <c r="N512" s="117" t="s">
        <v>93</v>
      </c>
      <c r="O512" s="131">
        <v>83</v>
      </c>
      <c r="P512" s="119">
        <f t="shared" si="28"/>
        <v>3.4583333333333335</v>
      </c>
      <c r="Q512" s="73">
        <f>O512</f>
        <v>83</v>
      </c>
      <c r="R512" s="73">
        <f t="shared" si="29"/>
        <v>3.4583333333333335</v>
      </c>
      <c r="S512" s="73"/>
      <c r="T512" s="73" t="s">
        <v>93</v>
      </c>
      <c r="U512" s="73" t="s">
        <v>93</v>
      </c>
      <c r="V512" s="73" t="s">
        <v>93</v>
      </c>
      <c r="W512" s="73" t="s">
        <v>93</v>
      </c>
      <c r="X512" s="73" t="s">
        <v>93</v>
      </c>
      <c r="Y512" s="73" t="s">
        <v>93</v>
      </c>
      <c r="Z512" s="103"/>
      <c r="AA512" s="103"/>
      <c r="AB512" s="121"/>
      <c r="AC512" s="121"/>
      <c r="AD512" s="121"/>
      <c r="AE512" s="121"/>
    </row>
    <row r="513" spans="1:31" s="146" customFormat="1">
      <c r="A513" s="134">
        <v>120918250</v>
      </c>
      <c r="B513" s="116">
        <v>46113</v>
      </c>
      <c r="C513" s="116">
        <v>46142</v>
      </c>
      <c r="D513" s="129" t="s">
        <v>540</v>
      </c>
      <c r="E513" s="103" t="s">
        <v>221</v>
      </c>
      <c r="F513" s="105" t="s">
        <v>541</v>
      </c>
      <c r="G513" s="105"/>
      <c r="H513" s="130">
        <v>8</v>
      </c>
      <c r="I513" s="74" t="s">
        <v>96</v>
      </c>
      <c r="J513" s="74">
        <v>1</v>
      </c>
      <c r="K513" s="120" t="s">
        <v>97</v>
      </c>
      <c r="L513" s="105" t="s">
        <v>93</v>
      </c>
      <c r="M513" s="105" t="s">
        <v>93</v>
      </c>
      <c r="N513" s="117" t="s">
        <v>93</v>
      </c>
      <c r="O513" s="131">
        <v>136</v>
      </c>
      <c r="P513" s="119">
        <f t="shared" si="28"/>
        <v>136</v>
      </c>
      <c r="Q513" s="73">
        <f>O513-15</f>
        <v>121</v>
      </c>
      <c r="R513" s="73">
        <f t="shared" si="29"/>
        <v>121</v>
      </c>
      <c r="S513" s="73"/>
      <c r="T513" s="120" t="s">
        <v>98</v>
      </c>
      <c r="U513" s="73">
        <v>5</v>
      </c>
      <c r="V513" s="123" t="s">
        <v>99</v>
      </c>
      <c r="W513" s="73">
        <v>10</v>
      </c>
      <c r="X513" s="73" t="s">
        <v>100</v>
      </c>
      <c r="Y513" s="73">
        <v>15</v>
      </c>
      <c r="Z513" s="103"/>
      <c r="AA513" s="103"/>
      <c r="AB513" s="121"/>
      <c r="AC513" s="121"/>
      <c r="AD513" s="121"/>
      <c r="AE513" s="121"/>
    </row>
    <row r="514" spans="1:31" s="146" customFormat="1">
      <c r="A514" s="134">
        <v>120918341</v>
      </c>
      <c r="B514" s="116">
        <v>46113</v>
      </c>
      <c r="C514" s="116">
        <v>46142</v>
      </c>
      <c r="D514" s="129" t="s">
        <v>540</v>
      </c>
      <c r="E514" s="103" t="s">
        <v>221</v>
      </c>
      <c r="F514" s="105" t="s">
        <v>541</v>
      </c>
      <c r="G514" s="105"/>
      <c r="H514" s="130">
        <v>8</v>
      </c>
      <c r="I514" s="74" t="s">
        <v>96</v>
      </c>
      <c r="J514" s="74">
        <v>1</v>
      </c>
      <c r="K514" s="120" t="s">
        <v>223</v>
      </c>
      <c r="L514" s="105" t="s">
        <v>93</v>
      </c>
      <c r="M514" s="105" t="s">
        <v>93</v>
      </c>
      <c r="N514" s="117" t="s">
        <v>93</v>
      </c>
      <c r="O514" s="131">
        <v>235</v>
      </c>
      <c r="P514" s="119">
        <f t="shared" si="28"/>
        <v>235</v>
      </c>
      <c r="Q514" s="73">
        <f>O514-15</f>
        <v>220</v>
      </c>
      <c r="R514" s="73">
        <f t="shared" si="29"/>
        <v>220</v>
      </c>
      <c r="S514" s="73"/>
      <c r="T514" s="120" t="s">
        <v>98</v>
      </c>
      <c r="U514" s="73">
        <v>5</v>
      </c>
      <c r="V514" s="123" t="s">
        <v>99</v>
      </c>
      <c r="W514" s="73">
        <v>10</v>
      </c>
      <c r="X514" s="73" t="s">
        <v>100</v>
      </c>
      <c r="Y514" s="73">
        <v>15</v>
      </c>
      <c r="Z514" s="103"/>
      <c r="AA514" s="103"/>
      <c r="AB514" s="121"/>
      <c r="AC514" s="121"/>
      <c r="AD514" s="121"/>
      <c r="AE514" s="121"/>
    </row>
    <row r="515" spans="1:31" s="146" customFormat="1">
      <c r="A515" s="134">
        <v>850005118640</v>
      </c>
      <c r="B515" s="116">
        <v>46113</v>
      </c>
      <c r="C515" s="116">
        <v>46142</v>
      </c>
      <c r="D515" s="129" t="s">
        <v>540</v>
      </c>
      <c r="E515" s="103" t="s">
        <v>221</v>
      </c>
      <c r="F515" s="105" t="s">
        <v>541</v>
      </c>
      <c r="G515" s="105"/>
      <c r="H515" s="130">
        <v>8</v>
      </c>
      <c r="I515" s="74" t="s">
        <v>91</v>
      </c>
      <c r="J515" s="74">
        <v>24</v>
      </c>
      <c r="K515" s="120" t="s">
        <v>92</v>
      </c>
      <c r="L515" s="105" t="s">
        <v>93</v>
      </c>
      <c r="M515" s="105" t="s">
        <v>93</v>
      </c>
      <c r="N515" s="117" t="s">
        <v>93</v>
      </c>
      <c r="O515" s="131">
        <v>83</v>
      </c>
      <c r="P515" s="119">
        <f t="shared" si="28"/>
        <v>3.4583333333333335</v>
      </c>
      <c r="Q515" s="73">
        <f>O515</f>
        <v>83</v>
      </c>
      <c r="R515" s="73">
        <f t="shared" si="29"/>
        <v>3.4583333333333335</v>
      </c>
      <c r="S515" s="73"/>
      <c r="T515" s="73" t="s">
        <v>93</v>
      </c>
      <c r="U515" s="73" t="s">
        <v>93</v>
      </c>
      <c r="V515" s="73" t="s">
        <v>93</v>
      </c>
      <c r="W515" s="73" t="s">
        <v>93</v>
      </c>
      <c r="X515" s="73" t="s">
        <v>93</v>
      </c>
      <c r="Y515" s="73" t="s">
        <v>93</v>
      </c>
      <c r="Z515" s="103"/>
      <c r="AA515" s="103"/>
      <c r="AB515" s="121"/>
      <c r="AC515" s="121"/>
      <c r="AD515" s="121"/>
      <c r="AE515" s="121"/>
    </row>
    <row r="516" spans="1:31" s="146" customFormat="1">
      <c r="A516" s="134">
        <v>83465558</v>
      </c>
      <c r="B516" s="116">
        <v>46113</v>
      </c>
      <c r="C516" s="116">
        <v>46142</v>
      </c>
      <c r="D516" s="129" t="s">
        <v>309</v>
      </c>
      <c r="E516" s="105" t="s">
        <v>221</v>
      </c>
      <c r="F516" s="121" t="s">
        <v>310</v>
      </c>
      <c r="G516" s="121"/>
      <c r="H516" s="130">
        <v>6.5</v>
      </c>
      <c r="I516" s="74" t="s">
        <v>96</v>
      </c>
      <c r="J516" s="74">
        <v>1</v>
      </c>
      <c r="K516" s="120" t="s">
        <v>101</v>
      </c>
      <c r="L516" s="117" t="s">
        <v>93</v>
      </c>
      <c r="M516" s="117" t="s">
        <v>93</v>
      </c>
      <c r="N516" s="117" t="s">
        <v>93</v>
      </c>
      <c r="O516" s="131">
        <v>225</v>
      </c>
      <c r="P516" s="124">
        <f t="shared" si="28"/>
        <v>225</v>
      </c>
      <c r="Q516" s="73">
        <f>O516-15</f>
        <v>210</v>
      </c>
      <c r="R516" s="73">
        <f t="shared" si="29"/>
        <v>210</v>
      </c>
      <c r="S516" s="73"/>
      <c r="T516" s="120" t="s">
        <v>98</v>
      </c>
      <c r="U516" s="73">
        <v>5</v>
      </c>
      <c r="V516" s="123" t="s">
        <v>99</v>
      </c>
      <c r="W516" s="73">
        <v>10</v>
      </c>
      <c r="X516" s="73" t="s">
        <v>100</v>
      </c>
      <c r="Y516" s="73">
        <v>15</v>
      </c>
      <c r="Z516" s="132"/>
      <c r="AA516" s="132"/>
      <c r="AB516" s="132"/>
      <c r="AC516" s="132"/>
      <c r="AD516" s="132"/>
      <c r="AE516" s="132"/>
    </row>
    <row r="517" spans="1:31" s="146" customFormat="1">
      <c r="A517" s="134">
        <v>83465560</v>
      </c>
      <c r="B517" s="116">
        <v>46113</v>
      </c>
      <c r="C517" s="116">
        <v>46142</v>
      </c>
      <c r="D517" s="129" t="s">
        <v>309</v>
      </c>
      <c r="E517" s="105" t="s">
        <v>221</v>
      </c>
      <c r="F517" s="121" t="s">
        <v>310</v>
      </c>
      <c r="G517" s="121"/>
      <c r="H517" s="130">
        <v>6.5</v>
      </c>
      <c r="I517" s="74" t="s">
        <v>96</v>
      </c>
      <c r="J517" s="74">
        <v>1</v>
      </c>
      <c r="K517" s="120" t="s">
        <v>97</v>
      </c>
      <c r="L517" s="117" t="s">
        <v>93</v>
      </c>
      <c r="M517" s="117" t="s">
        <v>93</v>
      </c>
      <c r="N517" s="117" t="s">
        <v>93</v>
      </c>
      <c r="O517" s="131">
        <v>116</v>
      </c>
      <c r="P517" s="124">
        <f t="shared" si="28"/>
        <v>116</v>
      </c>
      <c r="Q517" s="73">
        <f>O517-15</f>
        <v>101</v>
      </c>
      <c r="R517" s="73">
        <f t="shared" si="29"/>
        <v>101</v>
      </c>
      <c r="S517" s="73"/>
      <c r="T517" s="120" t="s">
        <v>98</v>
      </c>
      <c r="U517" s="73">
        <v>5</v>
      </c>
      <c r="V517" s="123" t="s">
        <v>99</v>
      </c>
      <c r="W517" s="73">
        <v>10</v>
      </c>
      <c r="X517" s="73" t="s">
        <v>100</v>
      </c>
      <c r="Y517" s="73">
        <v>15</v>
      </c>
      <c r="Z517" s="132"/>
      <c r="AA517" s="132"/>
      <c r="AB517" s="132"/>
      <c r="AC517" s="132"/>
      <c r="AD517" s="132"/>
      <c r="AE517" s="132"/>
    </row>
    <row r="518" spans="1:31" s="146" customFormat="1">
      <c r="A518" s="128">
        <v>850005118633</v>
      </c>
      <c r="B518" s="116">
        <v>46113</v>
      </c>
      <c r="C518" s="116">
        <v>46142</v>
      </c>
      <c r="D518" s="129" t="s">
        <v>309</v>
      </c>
      <c r="E518" s="105" t="s">
        <v>221</v>
      </c>
      <c r="F518" s="121" t="s">
        <v>310</v>
      </c>
      <c r="G518" s="121"/>
      <c r="H518" s="130">
        <v>6.5</v>
      </c>
      <c r="I518" s="74" t="s">
        <v>91</v>
      </c>
      <c r="J518" s="74">
        <v>24</v>
      </c>
      <c r="K518" s="117" t="s">
        <v>92</v>
      </c>
      <c r="L518" s="117" t="s">
        <v>93</v>
      </c>
      <c r="M518" s="117" t="s">
        <v>93</v>
      </c>
      <c r="N518" s="117" t="s">
        <v>93</v>
      </c>
      <c r="O518" s="131">
        <v>74</v>
      </c>
      <c r="P518" s="124">
        <f t="shared" si="28"/>
        <v>3.0833333333333335</v>
      </c>
      <c r="Q518" s="73">
        <f>O518</f>
        <v>74</v>
      </c>
      <c r="R518" s="73">
        <f t="shared" si="29"/>
        <v>3.0833333333333335</v>
      </c>
      <c r="S518" s="73"/>
      <c r="T518" s="73" t="s">
        <v>93</v>
      </c>
      <c r="U518" s="73" t="s">
        <v>93</v>
      </c>
      <c r="V518" s="73" t="s">
        <v>93</v>
      </c>
      <c r="W518" s="73" t="s">
        <v>93</v>
      </c>
      <c r="X518" s="73" t="s">
        <v>93</v>
      </c>
      <c r="Y518" s="73" t="s">
        <v>93</v>
      </c>
      <c r="Z518" s="132"/>
      <c r="AA518" s="132"/>
      <c r="AB518" s="132"/>
      <c r="AC518" s="132"/>
      <c r="AD518" s="132"/>
      <c r="AE518" s="132"/>
    </row>
    <row r="519" spans="1:31" s="146" customFormat="1">
      <c r="A519" s="134">
        <v>126594312</v>
      </c>
      <c r="B519" s="116">
        <v>46113</v>
      </c>
      <c r="C519" s="116">
        <v>46142</v>
      </c>
      <c r="D519" s="129" t="s">
        <v>920</v>
      </c>
      <c r="E519" s="103" t="s">
        <v>221</v>
      </c>
      <c r="F519" s="105" t="s">
        <v>925</v>
      </c>
      <c r="G519" s="137"/>
      <c r="H519" s="138">
        <v>10</v>
      </c>
      <c r="I519" s="105" t="s">
        <v>889</v>
      </c>
      <c r="J519" s="140">
        <v>1</v>
      </c>
      <c r="K519" s="120" t="s">
        <v>97</v>
      </c>
      <c r="L519" s="137"/>
      <c r="M519" s="137"/>
      <c r="N519" s="117" t="s">
        <v>93</v>
      </c>
      <c r="O519" s="73">
        <v>156</v>
      </c>
      <c r="P519" s="119">
        <f t="shared" si="28"/>
        <v>156</v>
      </c>
      <c r="Q519" s="73">
        <f>O519-15</f>
        <v>141</v>
      </c>
      <c r="R519" s="73">
        <f t="shared" si="29"/>
        <v>141</v>
      </c>
      <c r="S519" s="73"/>
      <c r="T519" s="120" t="s">
        <v>98</v>
      </c>
      <c r="U519" s="73">
        <v>5</v>
      </c>
      <c r="V519" s="123" t="s">
        <v>99</v>
      </c>
      <c r="W519" s="73">
        <v>10</v>
      </c>
      <c r="X519" s="73" t="s">
        <v>100</v>
      </c>
      <c r="Y519" s="73">
        <v>15</v>
      </c>
      <c r="Z519" s="103"/>
      <c r="AA519" s="104"/>
      <c r="AB519" s="121"/>
      <c r="AC519" s="121"/>
      <c r="AD519" s="121"/>
      <c r="AE519" s="121"/>
    </row>
    <row r="520" spans="1:31" s="146" customFormat="1">
      <c r="A520" s="134">
        <v>126594385</v>
      </c>
      <c r="B520" s="116">
        <v>46113</v>
      </c>
      <c r="C520" s="116">
        <v>46142</v>
      </c>
      <c r="D520" s="129" t="s">
        <v>920</v>
      </c>
      <c r="E520" s="103" t="s">
        <v>221</v>
      </c>
      <c r="F520" s="105" t="s">
        <v>925</v>
      </c>
      <c r="G520" s="137"/>
      <c r="H520" s="138">
        <v>10</v>
      </c>
      <c r="I520" s="105" t="s">
        <v>889</v>
      </c>
      <c r="J520" s="140">
        <v>1</v>
      </c>
      <c r="K520" s="120" t="s">
        <v>223</v>
      </c>
      <c r="L520" s="137"/>
      <c r="M520" s="137"/>
      <c r="N520" s="117" t="s">
        <v>93</v>
      </c>
      <c r="O520" s="73">
        <v>255</v>
      </c>
      <c r="P520" s="119">
        <f t="shared" si="28"/>
        <v>255</v>
      </c>
      <c r="Q520" s="73">
        <f>O520-15</f>
        <v>240</v>
      </c>
      <c r="R520" s="73">
        <f t="shared" si="29"/>
        <v>240</v>
      </c>
      <c r="S520" s="73"/>
      <c r="T520" s="120" t="s">
        <v>98</v>
      </c>
      <c r="U520" s="73">
        <v>5</v>
      </c>
      <c r="V520" s="123" t="s">
        <v>99</v>
      </c>
      <c r="W520" s="73">
        <v>10</v>
      </c>
      <c r="X520" s="73" t="s">
        <v>100</v>
      </c>
      <c r="Y520" s="73">
        <v>15</v>
      </c>
      <c r="Z520" s="103"/>
      <c r="AA520" s="104"/>
      <c r="AB520" s="121"/>
      <c r="AC520" s="121"/>
      <c r="AD520" s="121"/>
      <c r="AE520" s="121"/>
    </row>
    <row r="521" spans="1:31" s="146" customFormat="1">
      <c r="A521" s="134">
        <v>850760005742</v>
      </c>
      <c r="B521" s="116">
        <v>46113</v>
      </c>
      <c r="C521" s="116">
        <v>46142</v>
      </c>
      <c r="D521" s="129" t="s">
        <v>921</v>
      </c>
      <c r="E521" s="103" t="s">
        <v>221</v>
      </c>
      <c r="F521" s="105" t="s">
        <v>925</v>
      </c>
      <c r="G521" s="137"/>
      <c r="H521" s="138">
        <v>10</v>
      </c>
      <c r="I521" s="105" t="s">
        <v>890</v>
      </c>
      <c r="J521" s="140">
        <v>24</v>
      </c>
      <c r="K521" s="120" t="s">
        <v>92</v>
      </c>
      <c r="L521" s="137"/>
      <c r="M521" s="137"/>
      <c r="N521" s="117" t="s">
        <v>93</v>
      </c>
      <c r="O521" s="73">
        <v>110</v>
      </c>
      <c r="P521" s="73">
        <v>4.58</v>
      </c>
      <c r="Q521" s="73">
        <v>110</v>
      </c>
      <c r="R521" s="73">
        <v>4.58</v>
      </c>
      <c r="S521" s="73">
        <v>0</v>
      </c>
      <c r="T521" s="105" t="s">
        <v>901</v>
      </c>
      <c r="U521" s="138">
        <v>0</v>
      </c>
      <c r="V521" s="105"/>
      <c r="W521" s="104"/>
      <c r="X521" s="105"/>
      <c r="Y521" s="104"/>
      <c r="Z521" s="103"/>
      <c r="AA521" s="104"/>
      <c r="AB521" s="121"/>
      <c r="AC521" s="121"/>
      <c r="AD521" s="121"/>
      <c r="AE521" s="121"/>
    </row>
    <row r="522" spans="1:31" s="146" customFormat="1">
      <c r="A522" s="134">
        <v>83466146</v>
      </c>
      <c r="B522" s="116">
        <v>46113</v>
      </c>
      <c r="C522" s="116">
        <v>46142</v>
      </c>
      <c r="D522" s="129" t="s">
        <v>311</v>
      </c>
      <c r="E522" s="105" t="s">
        <v>221</v>
      </c>
      <c r="F522" s="121" t="s">
        <v>312</v>
      </c>
      <c r="G522" s="121"/>
      <c r="H522" s="130">
        <v>4.2</v>
      </c>
      <c r="I522" s="74" t="s">
        <v>96</v>
      </c>
      <c r="J522" s="74">
        <v>1</v>
      </c>
      <c r="K522" s="120" t="s">
        <v>101</v>
      </c>
      <c r="L522" s="117" t="s">
        <v>93</v>
      </c>
      <c r="M522" s="117" t="s">
        <v>93</v>
      </c>
      <c r="N522" s="117" t="s">
        <v>93</v>
      </c>
      <c r="O522" s="131">
        <v>150</v>
      </c>
      <c r="P522" s="124">
        <f t="shared" ref="P522:P553" si="30">O522/J522</f>
        <v>150</v>
      </c>
      <c r="Q522" s="73">
        <f>O522-15</f>
        <v>135</v>
      </c>
      <c r="R522" s="73">
        <f t="shared" ref="R522:R553" si="31">Q522/J522</f>
        <v>135</v>
      </c>
      <c r="S522" s="73"/>
      <c r="T522" s="120" t="s">
        <v>98</v>
      </c>
      <c r="U522" s="73">
        <v>5</v>
      </c>
      <c r="V522" s="123" t="s">
        <v>99</v>
      </c>
      <c r="W522" s="73">
        <v>10</v>
      </c>
      <c r="X522" s="73" t="s">
        <v>100</v>
      </c>
      <c r="Y522" s="73">
        <v>15</v>
      </c>
      <c r="Z522" s="121"/>
      <c r="AA522" s="121"/>
      <c r="AB522" s="121"/>
      <c r="AC522" s="121"/>
      <c r="AD522" s="121"/>
      <c r="AE522" s="121"/>
    </row>
    <row r="523" spans="1:31" s="146" customFormat="1">
      <c r="A523" s="134">
        <v>83466148</v>
      </c>
      <c r="B523" s="116">
        <v>46113</v>
      </c>
      <c r="C523" s="116">
        <v>46142</v>
      </c>
      <c r="D523" s="129" t="s">
        <v>311</v>
      </c>
      <c r="E523" s="105" t="s">
        <v>221</v>
      </c>
      <c r="F523" s="121" t="s">
        <v>312</v>
      </c>
      <c r="G523" s="121"/>
      <c r="H523" s="130">
        <v>4.2</v>
      </c>
      <c r="I523" s="74" t="s">
        <v>96</v>
      </c>
      <c r="J523" s="74">
        <v>1</v>
      </c>
      <c r="K523" s="120" t="s">
        <v>97</v>
      </c>
      <c r="L523" s="117" t="s">
        <v>93</v>
      </c>
      <c r="M523" s="117" t="s">
        <v>93</v>
      </c>
      <c r="N523" s="117" t="s">
        <v>93</v>
      </c>
      <c r="O523" s="131">
        <v>80</v>
      </c>
      <c r="P523" s="124">
        <f t="shared" si="30"/>
        <v>80</v>
      </c>
      <c r="Q523" s="73">
        <f>O523-15</f>
        <v>65</v>
      </c>
      <c r="R523" s="73">
        <f t="shared" si="31"/>
        <v>65</v>
      </c>
      <c r="S523" s="73"/>
      <c r="T523" s="120" t="s">
        <v>98</v>
      </c>
      <c r="U523" s="73">
        <v>5</v>
      </c>
      <c r="V523" s="123" t="s">
        <v>99</v>
      </c>
      <c r="W523" s="73">
        <v>10</v>
      </c>
      <c r="X523" s="73" t="s">
        <v>100</v>
      </c>
      <c r="Y523" s="73">
        <v>15</v>
      </c>
      <c r="Z523" s="121"/>
      <c r="AA523" s="121"/>
      <c r="AB523" s="121"/>
      <c r="AC523" s="121"/>
      <c r="AD523" s="121"/>
      <c r="AE523" s="121"/>
    </row>
    <row r="524" spans="1:31" s="146" customFormat="1">
      <c r="A524" s="128">
        <v>850005118688</v>
      </c>
      <c r="B524" s="116">
        <v>46113</v>
      </c>
      <c r="C524" s="116">
        <v>46142</v>
      </c>
      <c r="D524" s="129" t="s">
        <v>311</v>
      </c>
      <c r="E524" s="105" t="s">
        <v>221</v>
      </c>
      <c r="F524" s="121" t="s">
        <v>312</v>
      </c>
      <c r="G524" s="121"/>
      <c r="H524" s="130">
        <v>4.2</v>
      </c>
      <c r="I524" s="74" t="s">
        <v>91</v>
      </c>
      <c r="J524" s="74">
        <v>24</v>
      </c>
      <c r="K524" s="117" t="s">
        <v>110</v>
      </c>
      <c r="L524" s="117" t="s">
        <v>93</v>
      </c>
      <c r="M524" s="117" t="s">
        <v>93</v>
      </c>
      <c r="N524" s="117" t="s">
        <v>93</v>
      </c>
      <c r="O524" s="131">
        <v>40</v>
      </c>
      <c r="P524" s="124">
        <f t="shared" si="30"/>
        <v>1.6666666666666667</v>
      </c>
      <c r="Q524" s="73">
        <f>O524-5</f>
        <v>35</v>
      </c>
      <c r="R524" s="73">
        <f t="shared" si="31"/>
        <v>1.4583333333333333</v>
      </c>
      <c r="S524" s="73"/>
      <c r="T524" s="105" t="s">
        <v>111</v>
      </c>
      <c r="U524" s="119">
        <v>2.5</v>
      </c>
      <c r="V524" s="105" t="s">
        <v>94</v>
      </c>
      <c r="W524" s="105" t="s">
        <v>228</v>
      </c>
      <c r="X524" s="105" t="s">
        <v>93</v>
      </c>
      <c r="Y524" s="105" t="s">
        <v>93</v>
      </c>
      <c r="Z524" s="132"/>
      <c r="AA524" s="132"/>
      <c r="AB524" s="132"/>
      <c r="AC524" s="132"/>
      <c r="AD524" s="132"/>
      <c r="AE524" s="132"/>
    </row>
    <row r="525" spans="1:31" s="146" customFormat="1">
      <c r="A525" s="128">
        <v>850029738701</v>
      </c>
      <c r="B525" s="116">
        <v>46113</v>
      </c>
      <c r="C525" s="116">
        <v>46142</v>
      </c>
      <c r="D525" s="129" t="s">
        <v>311</v>
      </c>
      <c r="E525" s="105" t="s">
        <v>221</v>
      </c>
      <c r="F525" s="121" t="s">
        <v>312</v>
      </c>
      <c r="G525" s="121"/>
      <c r="H525" s="130">
        <v>4.2</v>
      </c>
      <c r="I525" s="74" t="s">
        <v>91</v>
      </c>
      <c r="J525" s="74">
        <v>24</v>
      </c>
      <c r="K525" s="117" t="s">
        <v>92</v>
      </c>
      <c r="L525" s="117" t="s">
        <v>93</v>
      </c>
      <c r="M525" s="117" t="s">
        <v>93</v>
      </c>
      <c r="N525" s="117" t="s">
        <v>93</v>
      </c>
      <c r="O525" s="131">
        <v>60</v>
      </c>
      <c r="P525" s="124">
        <f t="shared" si="30"/>
        <v>2.5</v>
      </c>
      <c r="Q525" s="73">
        <f>O525-6</f>
        <v>54</v>
      </c>
      <c r="R525" s="73">
        <f t="shared" si="31"/>
        <v>2.25</v>
      </c>
      <c r="S525" s="73"/>
      <c r="T525" s="105" t="s">
        <v>111</v>
      </c>
      <c r="U525" s="119">
        <v>2.5</v>
      </c>
      <c r="V525" s="105" t="s">
        <v>94</v>
      </c>
      <c r="W525" s="105" t="s">
        <v>228</v>
      </c>
      <c r="X525" s="73" t="s">
        <v>95</v>
      </c>
      <c r="Y525" s="73">
        <v>6</v>
      </c>
      <c r="Z525" s="132"/>
      <c r="AA525" s="132"/>
      <c r="AB525" s="132"/>
      <c r="AC525" s="132"/>
      <c r="AD525" s="132"/>
      <c r="AE525" s="132"/>
    </row>
    <row r="526" spans="1:31" s="146" customFormat="1">
      <c r="A526" s="128">
        <v>850029738626</v>
      </c>
      <c r="B526" s="116">
        <v>46113</v>
      </c>
      <c r="C526" s="116">
        <v>46142</v>
      </c>
      <c r="D526" s="129" t="s">
        <v>311</v>
      </c>
      <c r="E526" s="105" t="s">
        <v>221</v>
      </c>
      <c r="F526" s="121" t="s">
        <v>313</v>
      </c>
      <c r="G526" s="121"/>
      <c r="H526" s="130">
        <v>4.2</v>
      </c>
      <c r="I526" s="74" t="s">
        <v>91</v>
      </c>
      <c r="J526" s="74">
        <v>24</v>
      </c>
      <c r="K526" s="117" t="s">
        <v>110</v>
      </c>
      <c r="L526" s="117" t="s">
        <v>93</v>
      </c>
      <c r="M526" s="117" t="s">
        <v>93</v>
      </c>
      <c r="N526" s="117" t="s">
        <v>93</v>
      </c>
      <c r="O526" s="131">
        <v>40</v>
      </c>
      <c r="P526" s="124">
        <f t="shared" si="30"/>
        <v>1.6666666666666667</v>
      </c>
      <c r="Q526" s="73">
        <f>O526-5</f>
        <v>35</v>
      </c>
      <c r="R526" s="73">
        <f t="shared" si="31"/>
        <v>1.4583333333333333</v>
      </c>
      <c r="S526" s="73"/>
      <c r="T526" s="105" t="s">
        <v>111</v>
      </c>
      <c r="U526" s="119">
        <v>2.5</v>
      </c>
      <c r="V526" s="105" t="s">
        <v>94</v>
      </c>
      <c r="W526" s="105" t="s">
        <v>228</v>
      </c>
      <c r="X526" s="105" t="s">
        <v>93</v>
      </c>
      <c r="Y526" s="105" t="s">
        <v>93</v>
      </c>
      <c r="Z526" s="132"/>
      <c r="AA526" s="132"/>
      <c r="AB526" s="132"/>
      <c r="AC526" s="132"/>
      <c r="AD526" s="132"/>
      <c r="AE526" s="132"/>
    </row>
    <row r="527" spans="1:31" s="146" customFormat="1">
      <c r="A527" s="134">
        <v>81422977</v>
      </c>
      <c r="B527" s="116">
        <v>46113</v>
      </c>
      <c r="C527" s="116">
        <v>46142</v>
      </c>
      <c r="D527" s="129" t="s">
        <v>314</v>
      </c>
      <c r="E527" s="105" t="s">
        <v>221</v>
      </c>
      <c r="F527" s="121" t="s">
        <v>315</v>
      </c>
      <c r="G527" s="121"/>
      <c r="H527" s="130">
        <v>4.9000000000000004</v>
      </c>
      <c r="I527" s="74" t="s">
        <v>96</v>
      </c>
      <c r="J527" s="74">
        <v>1</v>
      </c>
      <c r="K527" s="120" t="s">
        <v>101</v>
      </c>
      <c r="L527" s="117" t="s">
        <v>93</v>
      </c>
      <c r="M527" s="117" t="s">
        <v>93</v>
      </c>
      <c r="N527" s="117" t="s">
        <v>93</v>
      </c>
      <c r="O527" s="131">
        <v>185</v>
      </c>
      <c r="P527" s="124">
        <f t="shared" si="30"/>
        <v>185</v>
      </c>
      <c r="Q527" s="73">
        <f>O527-15</f>
        <v>170</v>
      </c>
      <c r="R527" s="73">
        <f t="shared" si="31"/>
        <v>170</v>
      </c>
      <c r="S527" s="73"/>
      <c r="T527" s="120" t="s">
        <v>98</v>
      </c>
      <c r="U527" s="73">
        <v>5</v>
      </c>
      <c r="V527" s="123" t="s">
        <v>99</v>
      </c>
      <c r="W527" s="73">
        <v>10</v>
      </c>
      <c r="X527" s="73" t="s">
        <v>100</v>
      </c>
      <c r="Y527" s="73">
        <v>15</v>
      </c>
      <c r="Z527" s="132"/>
      <c r="AA527" s="132"/>
      <c r="AB527" s="132"/>
      <c r="AC527" s="132"/>
      <c r="AD527" s="132"/>
      <c r="AE527" s="132"/>
    </row>
    <row r="528" spans="1:31" s="146" customFormat="1">
      <c r="A528" s="134">
        <v>81422974</v>
      </c>
      <c r="B528" s="116">
        <v>46113</v>
      </c>
      <c r="C528" s="116">
        <v>46142</v>
      </c>
      <c r="D528" s="129" t="s">
        <v>314</v>
      </c>
      <c r="E528" s="105" t="s">
        <v>221</v>
      </c>
      <c r="F528" s="121" t="s">
        <v>315</v>
      </c>
      <c r="G528" s="121"/>
      <c r="H528" s="130">
        <v>4.9000000000000004</v>
      </c>
      <c r="I528" s="74" t="s">
        <v>96</v>
      </c>
      <c r="J528" s="74">
        <v>1</v>
      </c>
      <c r="K528" s="120" t="s">
        <v>97</v>
      </c>
      <c r="L528" s="117" t="s">
        <v>93</v>
      </c>
      <c r="M528" s="117" t="s">
        <v>93</v>
      </c>
      <c r="N528" s="117" t="s">
        <v>93</v>
      </c>
      <c r="O528" s="131">
        <v>86</v>
      </c>
      <c r="P528" s="124">
        <f t="shared" si="30"/>
        <v>86</v>
      </c>
      <c r="Q528" s="73">
        <f>O528-15</f>
        <v>71</v>
      </c>
      <c r="R528" s="73">
        <f t="shared" si="31"/>
        <v>71</v>
      </c>
      <c r="S528" s="73"/>
      <c r="T528" s="120" t="s">
        <v>98</v>
      </c>
      <c r="U528" s="73">
        <v>5</v>
      </c>
      <c r="V528" s="123" t="s">
        <v>99</v>
      </c>
      <c r="W528" s="73">
        <v>10</v>
      </c>
      <c r="X528" s="73" t="s">
        <v>100</v>
      </c>
      <c r="Y528" s="73">
        <v>15</v>
      </c>
      <c r="Z528" s="132"/>
      <c r="AA528" s="132"/>
      <c r="AB528" s="132"/>
      <c r="AC528" s="132"/>
      <c r="AD528" s="132"/>
      <c r="AE528" s="132"/>
    </row>
    <row r="529" spans="1:31" s="146" customFormat="1">
      <c r="A529" s="134">
        <v>850760005506</v>
      </c>
      <c r="B529" s="116">
        <v>46113</v>
      </c>
      <c r="C529" s="116">
        <v>46142</v>
      </c>
      <c r="D529" s="129" t="s">
        <v>314</v>
      </c>
      <c r="E529" s="105" t="s">
        <v>221</v>
      </c>
      <c r="F529" s="121" t="s">
        <v>315</v>
      </c>
      <c r="G529" s="121"/>
      <c r="H529" s="130">
        <v>4.9000000000000004</v>
      </c>
      <c r="I529" s="74" t="s">
        <v>91</v>
      </c>
      <c r="J529" s="74">
        <v>24</v>
      </c>
      <c r="K529" s="117" t="s">
        <v>110</v>
      </c>
      <c r="L529" s="117" t="s">
        <v>93</v>
      </c>
      <c r="M529" s="117" t="s">
        <v>93</v>
      </c>
      <c r="N529" s="117" t="s">
        <v>93</v>
      </c>
      <c r="O529" s="131">
        <v>40</v>
      </c>
      <c r="P529" s="124">
        <f t="shared" si="30"/>
        <v>1.6666666666666667</v>
      </c>
      <c r="Q529" s="73">
        <f>O529-5</f>
        <v>35</v>
      </c>
      <c r="R529" s="73">
        <f t="shared" si="31"/>
        <v>1.4583333333333333</v>
      </c>
      <c r="S529" s="73"/>
      <c r="T529" s="105" t="s">
        <v>111</v>
      </c>
      <c r="U529" s="119">
        <v>2.5</v>
      </c>
      <c r="V529" s="105" t="s">
        <v>94</v>
      </c>
      <c r="W529" s="105" t="s">
        <v>93</v>
      </c>
      <c r="X529" s="105" t="s">
        <v>93</v>
      </c>
      <c r="Y529" s="105" t="s">
        <v>93</v>
      </c>
      <c r="Z529" s="132"/>
      <c r="AA529" s="132"/>
      <c r="AB529" s="132"/>
      <c r="AC529" s="132"/>
      <c r="AD529" s="132"/>
      <c r="AE529" s="132"/>
    </row>
    <row r="530" spans="1:31" s="146" customFormat="1">
      <c r="A530" s="141" t="s">
        <v>332</v>
      </c>
      <c r="B530" s="116">
        <v>46113</v>
      </c>
      <c r="C530" s="116">
        <v>46142</v>
      </c>
      <c r="D530" s="142">
        <v>742330</v>
      </c>
      <c r="E530" s="121" t="s">
        <v>221</v>
      </c>
      <c r="F530" s="121" t="s">
        <v>333</v>
      </c>
      <c r="G530" s="121"/>
      <c r="H530" s="121">
        <v>10</v>
      </c>
      <c r="I530" s="74" t="s">
        <v>96</v>
      </c>
      <c r="J530" s="74">
        <v>1</v>
      </c>
      <c r="K530" s="120" t="s">
        <v>97</v>
      </c>
      <c r="L530" s="117" t="s">
        <v>93</v>
      </c>
      <c r="M530" s="117" t="s">
        <v>93</v>
      </c>
      <c r="N530" s="117" t="s">
        <v>93</v>
      </c>
      <c r="O530" s="143">
        <v>146</v>
      </c>
      <c r="P530" s="124">
        <f t="shared" si="30"/>
        <v>146</v>
      </c>
      <c r="Q530" s="73">
        <f>O530-15</f>
        <v>131</v>
      </c>
      <c r="R530" s="73">
        <f t="shared" si="31"/>
        <v>131</v>
      </c>
      <c r="S530" s="73"/>
      <c r="T530" s="120" t="s">
        <v>98</v>
      </c>
      <c r="U530" s="73">
        <v>5</v>
      </c>
      <c r="V530" s="123" t="s">
        <v>99</v>
      </c>
      <c r="W530" s="73">
        <v>10</v>
      </c>
      <c r="X530" s="73" t="s">
        <v>100</v>
      </c>
      <c r="Y530" s="73">
        <v>15</v>
      </c>
      <c r="Z530" s="132"/>
      <c r="AA530" s="132"/>
      <c r="AB530" s="132"/>
      <c r="AC530" s="132"/>
      <c r="AD530" s="132"/>
      <c r="AE530" s="132"/>
    </row>
    <row r="531" spans="1:31" s="146" customFormat="1">
      <c r="A531" s="141" t="s">
        <v>334</v>
      </c>
      <c r="B531" s="116">
        <v>46113</v>
      </c>
      <c r="C531" s="116">
        <v>46142</v>
      </c>
      <c r="D531" s="142">
        <v>742330</v>
      </c>
      <c r="E531" s="121" t="s">
        <v>221</v>
      </c>
      <c r="F531" s="121" t="s">
        <v>333</v>
      </c>
      <c r="G531" s="121"/>
      <c r="H531" s="121">
        <v>10</v>
      </c>
      <c r="I531" s="135" t="s">
        <v>96</v>
      </c>
      <c r="J531" s="135">
        <v>1</v>
      </c>
      <c r="K531" s="105" t="s">
        <v>223</v>
      </c>
      <c r="L531" s="117" t="s">
        <v>93</v>
      </c>
      <c r="M531" s="117" t="s">
        <v>93</v>
      </c>
      <c r="N531" s="117" t="s">
        <v>93</v>
      </c>
      <c r="O531" s="143">
        <v>245</v>
      </c>
      <c r="P531" s="124">
        <f t="shared" si="30"/>
        <v>245</v>
      </c>
      <c r="Q531" s="73">
        <f>O531-15</f>
        <v>230</v>
      </c>
      <c r="R531" s="73">
        <f t="shared" si="31"/>
        <v>230</v>
      </c>
      <c r="S531" s="73"/>
      <c r="T531" s="120" t="s">
        <v>98</v>
      </c>
      <c r="U531" s="73">
        <v>5</v>
      </c>
      <c r="V531" s="123" t="s">
        <v>99</v>
      </c>
      <c r="W531" s="73">
        <v>10</v>
      </c>
      <c r="X531" s="73" t="s">
        <v>100</v>
      </c>
      <c r="Y531" s="73">
        <v>15</v>
      </c>
      <c r="Z531" s="132"/>
      <c r="AA531" s="132"/>
      <c r="AB531" s="132"/>
      <c r="AC531" s="132"/>
      <c r="AD531" s="132"/>
      <c r="AE531" s="132"/>
    </row>
    <row r="532" spans="1:31" s="146" customFormat="1">
      <c r="A532" s="141" t="s">
        <v>335</v>
      </c>
      <c r="B532" s="116">
        <v>46113</v>
      </c>
      <c r="C532" s="116">
        <v>46142</v>
      </c>
      <c r="D532" s="142">
        <v>742330</v>
      </c>
      <c r="E532" s="121" t="s">
        <v>221</v>
      </c>
      <c r="F532" s="121" t="s">
        <v>333</v>
      </c>
      <c r="G532" s="121"/>
      <c r="H532" s="121">
        <v>10</v>
      </c>
      <c r="I532" s="74" t="s">
        <v>91</v>
      </c>
      <c r="J532" s="74">
        <v>24</v>
      </c>
      <c r="K532" s="117" t="s">
        <v>110</v>
      </c>
      <c r="L532" s="117" t="s">
        <v>93</v>
      </c>
      <c r="M532" s="117" t="s">
        <v>93</v>
      </c>
      <c r="N532" s="117" t="s">
        <v>93</v>
      </c>
      <c r="O532" s="143">
        <v>92</v>
      </c>
      <c r="P532" s="124">
        <f t="shared" si="30"/>
        <v>3.8333333333333335</v>
      </c>
      <c r="Q532" s="73">
        <f>O532</f>
        <v>92</v>
      </c>
      <c r="R532" s="73">
        <f t="shared" si="31"/>
        <v>3.8333333333333335</v>
      </c>
      <c r="S532" s="73"/>
      <c r="T532" s="73" t="s">
        <v>93</v>
      </c>
      <c r="U532" s="73" t="s">
        <v>93</v>
      </c>
      <c r="V532" s="73" t="s">
        <v>93</v>
      </c>
      <c r="W532" s="73" t="s">
        <v>93</v>
      </c>
      <c r="X532" s="73" t="s">
        <v>93</v>
      </c>
      <c r="Y532" s="73" t="s">
        <v>93</v>
      </c>
      <c r="Z532" s="132"/>
      <c r="AA532" s="132"/>
      <c r="AB532" s="132"/>
      <c r="AC532" s="132"/>
      <c r="AD532" s="132"/>
      <c r="AE532" s="132"/>
    </row>
    <row r="533" spans="1:31" s="146" customFormat="1">
      <c r="A533" s="115" t="s">
        <v>365</v>
      </c>
      <c r="B533" s="116">
        <v>46113</v>
      </c>
      <c r="C533" s="116">
        <v>46142</v>
      </c>
      <c r="D533" s="91" t="s">
        <v>366</v>
      </c>
      <c r="E533" s="117" t="s">
        <v>90</v>
      </c>
      <c r="F533" s="66" t="s">
        <v>367</v>
      </c>
      <c r="G533" s="66"/>
      <c r="H533" s="118">
        <v>4.5</v>
      </c>
      <c r="I533" s="74" t="s">
        <v>91</v>
      </c>
      <c r="J533" s="74">
        <v>24</v>
      </c>
      <c r="K533" s="117" t="s">
        <v>110</v>
      </c>
      <c r="L533" s="117" t="s">
        <v>93</v>
      </c>
      <c r="M533" s="117" t="s">
        <v>93</v>
      </c>
      <c r="N533" s="117" t="s">
        <v>93</v>
      </c>
      <c r="O533" s="73">
        <v>52</v>
      </c>
      <c r="P533" s="124">
        <f t="shared" si="30"/>
        <v>2.1666666666666665</v>
      </c>
      <c r="Q533" s="73">
        <f>O533-4</f>
        <v>48</v>
      </c>
      <c r="R533" s="73">
        <f t="shared" si="31"/>
        <v>2</v>
      </c>
      <c r="S533" s="73"/>
      <c r="T533" s="120" t="s">
        <v>111</v>
      </c>
      <c r="U533" s="73">
        <v>2</v>
      </c>
      <c r="V533" s="117" t="s">
        <v>94</v>
      </c>
      <c r="W533" s="73">
        <v>4</v>
      </c>
      <c r="X533" s="73" t="s">
        <v>93</v>
      </c>
      <c r="Y533" s="73" t="s">
        <v>93</v>
      </c>
      <c r="Z533" s="121"/>
      <c r="AA533" s="121"/>
      <c r="AB533" s="121"/>
      <c r="AC533" s="121"/>
      <c r="AD533" s="121"/>
      <c r="AE533" s="121"/>
    </row>
    <row r="534" spans="1:31" s="146" customFormat="1">
      <c r="A534" s="115" t="s">
        <v>368</v>
      </c>
      <c r="B534" s="116">
        <v>46113</v>
      </c>
      <c r="C534" s="116">
        <v>46142</v>
      </c>
      <c r="D534" s="91" t="s">
        <v>366</v>
      </c>
      <c r="E534" s="117" t="s">
        <v>90</v>
      </c>
      <c r="F534" s="66" t="s">
        <v>367</v>
      </c>
      <c r="G534" s="66"/>
      <c r="H534" s="118">
        <v>4.5</v>
      </c>
      <c r="I534" s="74" t="s">
        <v>96</v>
      </c>
      <c r="J534" s="74">
        <v>1</v>
      </c>
      <c r="K534" s="120" t="s">
        <v>97</v>
      </c>
      <c r="L534" s="117" t="s">
        <v>93</v>
      </c>
      <c r="M534" s="117" t="s">
        <v>93</v>
      </c>
      <c r="N534" s="117" t="s">
        <v>93</v>
      </c>
      <c r="O534" s="73">
        <v>85</v>
      </c>
      <c r="P534" s="124">
        <f t="shared" si="30"/>
        <v>85</v>
      </c>
      <c r="Q534" s="73">
        <f>O534</f>
        <v>85</v>
      </c>
      <c r="R534" s="73">
        <f t="shared" si="31"/>
        <v>85</v>
      </c>
      <c r="S534" s="73"/>
      <c r="T534" s="117" t="s">
        <v>93</v>
      </c>
      <c r="U534" s="73" t="s">
        <v>93</v>
      </c>
      <c r="V534" s="73" t="s">
        <v>93</v>
      </c>
      <c r="W534" s="73" t="s">
        <v>93</v>
      </c>
      <c r="X534" s="73" t="s">
        <v>93</v>
      </c>
      <c r="Y534" s="73" t="s">
        <v>93</v>
      </c>
      <c r="Z534" s="121"/>
      <c r="AA534" s="121"/>
      <c r="AB534" s="121"/>
      <c r="AC534" s="121"/>
      <c r="AD534" s="121"/>
      <c r="AE534" s="121"/>
    </row>
    <row r="535" spans="1:31" s="146" customFormat="1">
      <c r="A535" s="115" t="s">
        <v>369</v>
      </c>
      <c r="B535" s="116">
        <v>46113</v>
      </c>
      <c r="C535" s="116">
        <v>46142</v>
      </c>
      <c r="D535" s="91" t="s">
        <v>366</v>
      </c>
      <c r="E535" s="117" t="s">
        <v>90</v>
      </c>
      <c r="F535" s="66" t="s">
        <v>367</v>
      </c>
      <c r="G535" s="66"/>
      <c r="H535" s="118">
        <v>4.5</v>
      </c>
      <c r="I535" s="74" t="s">
        <v>96</v>
      </c>
      <c r="J535" s="74">
        <v>1</v>
      </c>
      <c r="K535" s="120" t="s">
        <v>101</v>
      </c>
      <c r="L535" s="117" t="s">
        <v>93</v>
      </c>
      <c r="M535" s="117" t="s">
        <v>93</v>
      </c>
      <c r="N535" s="117" t="s">
        <v>93</v>
      </c>
      <c r="O535" s="73">
        <v>185</v>
      </c>
      <c r="P535" s="124">
        <f t="shared" si="30"/>
        <v>185</v>
      </c>
      <c r="Q535" s="73">
        <f>O535</f>
        <v>185</v>
      </c>
      <c r="R535" s="73">
        <f t="shared" si="31"/>
        <v>185</v>
      </c>
      <c r="S535" s="73"/>
      <c r="T535" s="117" t="s">
        <v>93</v>
      </c>
      <c r="U535" s="73" t="s">
        <v>93</v>
      </c>
      <c r="V535" s="73" t="s">
        <v>93</v>
      </c>
      <c r="W535" s="73" t="s">
        <v>93</v>
      </c>
      <c r="X535" s="73" t="s">
        <v>93</v>
      </c>
      <c r="Y535" s="73" t="s">
        <v>93</v>
      </c>
      <c r="Z535" s="121"/>
      <c r="AA535" s="121"/>
      <c r="AB535" s="121"/>
      <c r="AC535" s="121"/>
      <c r="AD535" s="121"/>
      <c r="AE535" s="121"/>
    </row>
    <row r="536" spans="1:31" s="146" customFormat="1">
      <c r="A536" s="115" t="s">
        <v>706</v>
      </c>
      <c r="B536" s="116">
        <v>46113</v>
      </c>
      <c r="C536" s="116">
        <v>46142</v>
      </c>
      <c r="D536" s="91" t="s">
        <v>704</v>
      </c>
      <c r="E536" s="117" t="s">
        <v>90</v>
      </c>
      <c r="F536" s="66" t="s">
        <v>707</v>
      </c>
      <c r="G536" s="66"/>
      <c r="H536" s="118">
        <v>7</v>
      </c>
      <c r="I536" s="74" t="s">
        <v>91</v>
      </c>
      <c r="J536" s="74">
        <v>24</v>
      </c>
      <c r="K536" s="117" t="s">
        <v>92</v>
      </c>
      <c r="L536" s="117" t="s">
        <v>93</v>
      </c>
      <c r="M536" s="117" t="s">
        <v>93</v>
      </c>
      <c r="N536" s="117" t="s">
        <v>93</v>
      </c>
      <c r="O536" s="73">
        <v>87</v>
      </c>
      <c r="P536" s="119">
        <f t="shared" si="30"/>
        <v>3.625</v>
      </c>
      <c r="Q536" s="73">
        <f>O536</f>
        <v>87</v>
      </c>
      <c r="R536" s="73">
        <f t="shared" si="31"/>
        <v>3.625</v>
      </c>
      <c r="S536" s="73"/>
      <c r="T536" s="73" t="s">
        <v>93</v>
      </c>
      <c r="U536" s="73" t="s">
        <v>93</v>
      </c>
      <c r="V536" s="73" t="s">
        <v>93</v>
      </c>
      <c r="W536" s="73" t="s">
        <v>93</v>
      </c>
      <c r="X536" s="73" t="s">
        <v>93</v>
      </c>
      <c r="Y536" s="73" t="s">
        <v>93</v>
      </c>
      <c r="Z536" s="121"/>
      <c r="AA536" s="121"/>
      <c r="AB536" s="121"/>
      <c r="AC536" s="121"/>
      <c r="AD536" s="121"/>
      <c r="AE536" s="121"/>
    </row>
    <row r="537" spans="1:31" s="146" customFormat="1">
      <c r="A537" s="115" t="s">
        <v>708</v>
      </c>
      <c r="B537" s="116">
        <v>46113</v>
      </c>
      <c r="C537" s="116">
        <v>46142</v>
      </c>
      <c r="D537" s="91" t="s">
        <v>704</v>
      </c>
      <c r="E537" s="117" t="s">
        <v>90</v>
      </c>
      <c r="F537" s="66" t="s">
        <v>707</v>
      </c>
      <c r="G537" s="66"/>
      <c r="H537" s="118">
        <v>7</v>
      </c>
      <c r="I537" s="74" t="s">
        <v>96</v>
      </c>
      <c r="J537" s="74">
        <v>1</v>
      </c>
      <c r="K537" s="120" t="s">
        <v>97</v>
      </c>
      <c r="L537" s="117" t="s">
        <v>93</v>
      </c>
      <c r="M537" s="117" t="s">
        <v>93</v>
      </c>
      <c r="N537" s="117" t="s">
        <v>93</v>
      </c>
      <c r="O537" s="73">
        <v>139</v>
      </c>
      <c r="P537" s="119">
        <f t="shared" si="30"/>
        <v>139</v>
      </c>
      <c r="Q537" s="73">
        <f>O537-15</f>
        <v>124</v>
      </c>
      <c r="R537" s="73">
        <f t="shared" si="31"/>
        <v>124</v>
      </c>
      <c r="S537" s="73"/>
      <c r="T537" s="120" t="s">
        <v>98</v>
      </c>
      <c r="U537" s="73">
        <v>5</v>
      </c>
      <c r="V537" s="123" t="s">
        <v>99</v>
      </c>
      <c r="W537" s="73">
        <v>10</v>
      </c>
      <c r="X537" s="73" t="s">
        <v>100</v>
      </c>
      <c r="Y537" s="73">
        <v>15</v>
      </c>
      <c r="Z537" s="121"/>
      <c r="AA537" s="121"/>
      <c r="AB537" s="121"/>
      <c r="AC537" s="121"/>
      <c r="AD537" s="121"/>
      <c r="AE537" s="121"/>
    </row>
    <row r="538" spans="1:31" s="146" customFormat="1">
      <c r="A538" s="115" t="s">
        <v>709</v>
      </c>
      <c r="B538" s="116">
        <v>46113</v>
      </c>
      <c r="C538" s="116">
        <v>46142</v>
      </c>
      <c r="D538" s="91" t="s">
        <v>704</v>
      </c>
      <c r="E538" s="117" t="s">
        <v>90</v>
      </c>
      <c r="F538" s="66" t="s">
        <v>707</v>
      </c>
      <c r="G538" s="66"/>
      <c r="H538" s="118">
        <v>7</v>
      </c>
      <c r="I538" s="74" t="s">
        <v>96</v>
      </c>
      <c r="J538" s="74">
        <v>1</v>
      </c>
      <c r="K538" s="120" t="s">
        <v>101</v>
      </c>
      <c r="L538" s="117" t="s">
        <v>93</v>
      </c>
      <c r="M538" s="117" t="s">
        <v>93</v>
      </c>
      <c r="N538" s="117" t="s">
        <v>93</v>
      </c>
      <c r="O538" s="73">
        <v>259</v>
      </c>
      <c r="P538" s="119">
        <f t="shared" si="30"/>
        <v>259</v>
      </c>
      <c r="Q538" s="73">
        <f>O538-15</f>
        <v>244</v>
      </c>
      <c r="R538" s="73">
        <f t="shared" si="31"/>
        <v>244</v>
      </c>
      <c r="S538" s="73"/>
      <c r="T538" s="120" t="s">
        <v>98</v>
      </c>
      <c r="U538" s="73">
        <v>5</v>
      </c>
      <c r="V538" s="123" t="s">
        <v>99</v>
      </c>
      <c r="W538" s="73">
        <v>10</v>
      </c>
      <c r="X538" s="73" t="s">
        <v>100</v>
      </c>
      <c r="Y538" s="73">
        <v>15</v>
      </c>
      <c r="Z538" s="121"/>
      <c r="AA538" s="121"/>
      <c r="AB538" s="121"/>
      <c r="AC538" s="121"/>
      <c r="AD538" s="121"/>
      <c r="AE538" s="121"/>
    </row>
    <row r="539" spans="1:31" s="146" customFormat="1">
      <c r="A539" s="122" t="s">
        <v>370</v>
      </c>
      <c r="B539" s="116">
        <v>46113</v>
      </c>
      <c r="C539" s="116">
        <v>46142</v>
      </c>
      <c r="D539" s="91" t="s">
        <v>371</v>
      </c>
      <c r="E539" s="117" t="s">
        <v>90</v>
      </c>
      <c r="F539" s="66" t="s">
        <v>372</v>
      </c>
      <c r="G539" s="66"/>
      <c r="H539" s="118">
        <v>8</v>
      </c>
      <c r="I539" s="74" t="s">
        <v>91</v>
      </c>
      <c r="J539" s="74">
        <v>24</v>
      </c>
      <c r="K539" s="117" t="s">
        <v>92</v>
      </c>
      <c r="L539" s="117" t="s">
        <v>93</v>
      </c>
      <c r="M539" s="117" t="s">
        <v>93</v>
      </c>
      <c r="N539" s="117" t="s">
        <v>93</v>
      </c>
      <c r="O539" s="73">
        <v>87</v>
      </c>
      <c r="P539" s="124">
        <f t="shared" si="30"/>
        <v>3.625</v>
      </c>
      <c r="Q539" s="73">
        <f>O539</f>
        <v>87</v>
      </c>
      <c r="R539" s="73">
        <f t="shared" si="31"/>
        <v>3.625</v>
      </c>
      <c r="S539" s="73"/>
      <c r="T539" s="73" t="s">
        <v>93</v>
      </c>
      <c r="U539" s="73" t="s">
        <v>93</v>
      </c>
      <c r="V539" s="73" t="s">
        <v>93</v>
      </c>
      <c r="W539" s="73" t="s">
        <v>93</v>
      </c>
      <c r="X539" s="73" t="s">
        <v>93</v>
      </c>
      <c r="Y539" s="73" t="s">
        <v>93</v>
      </c>
      <c r="Z539" s="121"/>
      <c r="AA539" s="121"/>
      <c r="AB539" s="121"/>
      <c r="AC539" s="121"/>
      <c r="AD539" s="121"/>
      <c r="AE539" s="121"/>
    </row>
    <row r="540" spans="1:31" s="146" customFormat="1">
      <c r="A540" s="115" t="s">
        <v>373</v>
      </c>
      <c r="B540" s="116">
        <v>46113</v>
      </c>
      <c r="C540" s="116">
        <v>46142</v>
      </c>
      <c r="D540" s="91" t="s">
        <v>371</v>
      </c>
      <c r="E540" s="117" t="s">
        <v>90</v>
      </c>
      <c r="F540" s="66" t="s">
        <v>372</v>
      </c>
      <c r="G540" s="66"/>
      <c r="H540" s="118">
        <v>8</v>
      </c>
      <c r="I540" s="74" t="s">
        <v>96</v>
      </c>
      <c r="J540" s="74">
        <v>1</v>
      </c>
      <c r="K540" s="120" t="s">
        <v>97</v>
      </c>
      <c r="L540" s="117" t="s">
        <v>93</v>
      </c>
      <c r="M540" s="117" t="s">
        <v>93</v>
      </c>
      <c r="N540" s="117" t="s">
        <v>93</v>
      </c>
      <c r="O540" s="73">
        <v>139</v>
      </c>
      <c r="P540" s="124">
        <f t="shared" si="30"/>
        <v>139</v>
      </c>
      <c r="Q540" s="73">
        <f>O540-15</f>
        <v>124</v>
      </c>
      <c r="R540" s="73">
        <f t="shared" si="31"/>
        <v>124</v>
      </c>
      <c r="S540" s="73"/>
      <c r="T540" s="120" t="s">
        <v>98</v>
      </c>
      <c r="U540" s="73">
        <v>5</v>
      </c>
      <c r="V540" s="123" t="s">
        <v>99</v>
      </c>
      <c r="W540" s="73">
        <v>10</v>
      </c>
      <c r="X540" s="73" t="s">
        <v>100</v>
      </c>
      <c r="Y540" s="73">
        <v>15</v>
      </c>
      <c r="Z540" s="121"/>
      <c r="AA540" s="121"/>
      <c r="AB540" s="121"/>
      <c r="AC540" s="121"/>
      <c r="AD540" s="121"/>
      <c r="AE540" s="121"/>
    </row>
    <row r="541" spans="1:31" s="146" customFormat="1">
      <c r="A541" s="115" t="s">
        <v>374</v>
      </c>
      <c r="B541" s="116">
        <v>46113</v>
      </c>
      <c r="C541" s="116">
        <v>46142</v>
      </c>
      <c r="D541" s="91" t="s">
        <v>371</v>
      </c>
      <c r="E541" s="117" t="s">
        <v>90</v>
      </c>
      <c r="F541" s="66" t="s">
        <v>372</v>
      </c>
      <c r="G541" s="66"/>
      <c r="H541" s="118">
        <v>8</v>
      </c>
      <c r="I541" s="74" t="s">
        <v>96</v>
      </c>
      <c r="J541" s="74">
        <v>1</v>
      </c>
      <c r="K541" s="120" t="s">
        <v>101</v>
      </c>
      <c r="L541" s="117" t="s">
        <v>93</v>
      </c>
      <c r="M541" s="117" t="s">
        <v>93</v>
      </c>
      <c r="N541" s="117" t="s">
        <v>93</v>
      </c>
      <c r="O541" s="73">
        <v>259</v>
      </c>
      <c r="P541" s="124">
        <f t="shared" si="30"/>
        <v>259</v>
      </c>
      <c r="Q541" s="73">
        <f>O541-15</f>
        <v>244</v>
      </c>
      <c r="R541" s="73">
        <f t="shared" si="31"/>
        <v>244</v>
      </c>
      <c r="S541" s="73"/>
      <c r="T541" s="120" t="s">
        <v>98</v>
      </c>
      <c r="U541" s="73">
        <v>5</v>
      </c>
      <c r="V541" s="123" t="s">
        <v>99</v>
      </c>
      <c r="W541" s="73">
        <v>10</v>
      </c>
      <c r="X541" s="73" t="s">
        <v>100</v>
      </c>
      <c r="Y541" s="73">
        <v>15</v>
      </c>
      <c r="Z541" s="121"/>
      <c r="AA541" s="121"/>
      <c r="AB541" s="121"/>
      <c r="AC541" s="121"/>
      <c r="AD541" s="121"/>
      <c r="AE541" s="121"/>
    </row>
    <row r="542" spans="1:31" s="146" customFormat="1">
      <c r="A542" s="122" t="s">
        <v>557</v>
      </c>
      <c r="B542" s="116">
        <v>46113</v>
      </c>
      <c r="C542" s="116">
        <v>46142</v>
      </c>
      <c r="D542" s="91" t="s">
        <v>558</v>
      </c>
      <c r="E542" s="117" t="s">
        <v>90</v>
      </c>
      <c r="F542" s="66" t="s">
        <v>559</v>
      </c>
      <c r="G542" s="66"/>
      <c r="H542" s="118">
        <v>5.0999999999999996</v>
      </c>
      <c r="I542" s="74" t="s">
        <v>91</v>
      </c>
      <c r="J542" s="74">
        <v>24</v>
      </c>
      <c r="K542" s="117" t="s">
        <v>92</v>
      </c>
      <c r="L542" s="117" t="s">
        <v>93</v>
      </c>
      <c r="M542" s="117" t="s">
        <v>93</v>
      </c>
      <c r="N542" s="117" t="s">
        <v>93</v>
      </c>
      <c r="O542" s="73">
        <v>69</v>
      </c>
      <c r="P542" s="119">
        <f t="shared" si="30"/>
        <v>2.875</v>
      </c>
      <c r="Q542" s="73">
        <f>O542-6</f>
        <v>63</v>
      </c>
      <c r="R542" s="73">
        <f t="shared" si="31"/>
        <v>2.625</v>
      </c>
      <c r="S542" s="73"/>
      <c r="T542" s="73" t="s">
        <v>111</v>
      </c>
      <c r="U542" s="73">
        <v>3</v>
      </c>
      <c r="V542" s="73" t="s">
        <v>94</v>
      </c>
      <c r="W542" s="73">
        <v>6</v>
      </c>
      <c r="X542" s="73" t="s">
        <v>93</v>
      </c>
      <c r="Y542" s="73" t="s">
        <v>93</v>
      </c>
      <c r="Z542" s="121"/>
      <c r="AA542" s="121"/>
      <c r="AB542" s="121"/>
      <c r="AC542" s="121"/>
      <c r="AD542" s="121"/>
      <c r="AE542" s="121"/>
    </row>
    <row r="543" spans="1:31" s="146" customFormat="1">
      <c r="A543" s="115" t="s">
        <v>560</v>
      </c>
      <c r="B543" s="116">
        <v>46113</v>
      </c>
      <c r="C543" s="116">
        <v>46142</v>
      </c>
      <c r="D543" s="91" t="s">
        <v>558</v>
      </c>
      <c r="E543" s="117" t="s">
        <v>90</v>
      </c>
      <c r="F543" s="66" t="s">
        <v>559</v>
      </c>
      <c r="G543" s="66"/>
      <c r="H543" s="118">
        <v>5.0999999999999996</v>
      </c>
      <c r="I543" s="74" t="s">
        <v>96</v>
      </c>
      <c r="J543" s="74">
        <v>1</v>
      </c>
      <c r="K543" s="120" t="s">
        <v>97</v>
      </c>
      <c r="L543" s="117" t="s">
        <v>93</v>
      </c>
      <c r="M543" s="117" t="s">
        <v>93</v>
      </c>
      <c r="N543" s="117" t="s">
        <v>93</v>
      </c>
      <c r="O543" s="73">
        <v>105</v>
      </c>
      <c r="P543" s="119">
        <f t="shared" si="30"/>
        <v>105</v>
      </c>
      <c r="Q543" s="73">
        <f>O543</f>
        <v>105</v>
      </c>
      <c r="R543" s="73">
        <f t="shared" si="31"/>
        <v>105</v>
      </c>
      <c r="S543" s="73"/>
      <c r="T543" s="120" t="s">
        <v>98</v>
      </c>
      <c r="U543" s="73">
        <v>5</v>
      </c>
      <c r="V543" s="123" t="s">
        <v>99</v>
      </c>
      <c r="W543" s="73">
        <v>10</v>
      </c>
      <c r="X543" s="73" t="s">
        <v>100</v>
      </c>
      <c r="Y543" s="73">
        <v>15</v>
      </c>
      <c r="Z543" s="121"/>
      <c r="AA543" s="121"/>
      <c r="AB543" s="121"/>
      <c r="AC543" s="121"/>
      <c r="AD543" s="121"/>
      <c r="AE543" s="121"/>
    </row>
    <row r="544" spans="1:31" s="146" customFormat="1">
      <c r="A544" s="115" t="s">
        <v>561</v>
      </c>
      <c r="B544" s="116">
        <v>46113</v>
      </c>
      <c r="C544" s="116">
        <v>46142</v>
      </c>
      <c r="D544" s="91" t="s">
        <v>558</v>
      </c>
      <c r="E544" s="117" t="s">
        <v>90</v>
      </c>
      <c r="F544" s="66" t="s">
        <v>559</v>
      </c>
      <c r="G544" s="66"/>
      <c r="H544" s="118">
        <v>5.0999999999999996</v>
      </c>
      <c r="I544" s="74" t="s">
        <v>96</v>
      </c>
      <c r="J544" s="74">
        <v>1</v>
      </c>
      <c r="K544" s="120" t="s">
        <v>101</v>
      </c>
      <c r="L544" s="117" t="s">
        <v>93</v>
      </c>
      <c r="M544" s="117" t="s">
        <v>93</v>
      </c>
      <c r="N544" s="117" t="s">
        <v>93</v>
      </c>
      <c r="O544" s="73">
        <v>185</v>
      </c>
      <c r="P544" s="119">
        <f t="shared" si="30"/>
        <v>185</v>
      </c>
      <c r="Q544" s="73">
        <f>O544</f>
        <v>185</v>
      </c>
      <c r="R544" s="73">
        <f t="shared" si="31"/>
        <v>185</v>
      </c>
      <c r="S544" s="73"/>
      <c r="T544" s="120" t="s">
        <v>98</v>
      </c>
      <c r="U544" s="73">
        <v>5</v>
      </c>
      <c r="V544" s="123" t="s">
        <v>99</v>
      </c>
      <c r="W544" s="73">
        <v>10</v>
      </c>
      <c r="X544" s="73" t="s">
        <v>100</v>
      </c>
      <c r="Y544" s="73">
        <v>15</v>
      </c>
      <c r="Z544" s="121"/>
      <c r="AA544" s="121"/>
      <c r="AB544" s="121"/>
      <c r="AC544" s="121"/>
      <c r="AD544" s="121"/>
      <c r="AE544" s="121"/>
    </row>
    <row r="545" spans="1:31" s="146" customFormat="1">
      <c r="A545" s="115" t="s">
        <v>710</v>
      </c>
      <c r="B545" s="116">
        <v>46113</v>
      </c>
      <c r="C545" s="116">
        <v>46142</v>
      </c>
      <c r="D545" s="91" t="s">
        <v>704</v>
      </c>
      <c r="E545" s="117" t="s">
        <v>90</v>
      </c>
      <c r="F545" s="66" t="s">
        <v>711</v>
      </c>
      <c r="G545" s="66"/>
      <c r="H545" s="118">
        <v>8</v>
      </c>
      <c r="I545" s="74" t="s">
        <v>91</v>
      </c>
      <c r="J545" s="74">
        <v>24</v>
      </c>
      <c r="K545" s="117" t="s">
        <v>92</v>
      </c>
      <c r="L545" s="117" t="s">
        <v>93</v>
      </c>
      <c r="M545" s="117" t="s">
        <v>93</v>
      </c>
      <c r="N545" s="117" t="s">
        <v>93</v>
      </c>
      <c r="O545" s="73">
        <v>87</v>
      </c>
      <c r="P545" s="119">
        <f t="shared" si="30"/>
        <v>3.625</v>
      </c>
      <c r="Q545" s="73">
        <f>O545</f>
        <v>87</v>
      </c>
      <c r="R545" s="73">
        <f t="shared" si="31"/>
        <v>3.625</v>
      </c>
      <c r="S545" s="73"/>
      <c r="T545" s="73" t="s">
        <v>93</v>
      </c>
      <c r="U545" s="73" t="s">
        <v>93</v>
      </c>
      <c r="V545" s="73" t="s">
        <v>93</v>
      </c>
      <c r="W545" s="73" t="s">
        <v>93</v>
      </c>
      <c r="X545" s="73" t="s">
        <v>93</v>
      </c>
      <c r="Y545" s="73" t="s">
        <v>93</v>
      </c>
      <c r="Z545" s="121"/>
      <c r="AA545" s="121"/>
      <c r="AB545" s="121"/>
      <c r="AC545" s="121"/>
      <c r="AD545" s="121"/>
      <c r="AE545" s="121"/>
    </row>
    <row r="546" spans="1:31" s="146" customFormat="1">
      <c r="A546" s="115" t="s">
        <v>712</v>
      </c>
      <c r="B546" s="116">
        <v>46113</v>
      </c>
      <c r="C546" s="116">
        <v>46142</v>
      </c>
      <c r="D546" s="91" t="s">
        <v>704</v>
      </c>
      <c r="E546" s="117" t="s">
        <v>90</v>
      </c>
      <c r="F546" s="66" t="s">
        <v>711</v>
      </c>
      <c r="G546" s="66"/>
      <c r="H546" s="118">
        <v>8</v>
      </c>
      <c r="I546" s="74" t="s">
        <v>96</v>
      </c>
      <c r="J546" s="74">
        <v>1</v>
      </c>
      <c r="K546" s="120" t="s">
        <v>97</v>
      </c>
      <c r="L546" s="117" t="s">
        <v>93</v>
      </c>
      <c r="M546" s="117" t="s">
        <v>93</v>
      </c>
      <c r="N546" s="117" t="s">
        <v>93</v>
      </c>
      <c r="O546" s="73">
        <v>139</v>
      </c>
      <c r="P546" s="119">
        <f t="shared" si="30"/>
        <v>139</v>
      </c>
      <c r="Q546" s="73">
        <f>O546-15</f>
        <v>124</v>
      </c>
      <c r="R546" s="73">
        <f t="shared" si="31"/>
        <v>124</v>
      </c>
      <c r="S546" s="73"/>
      <c r="T546" s="120" t="s">
        <v>98</v>
      </c>
      <c r="U546" s="73">
        <v>5</v>
      </c>
      <c r="V546" s="123" t="s">
        <v>99</v>
      </c>
      <c r="W546" s="73">
        <v>10</v>
      </c>
      <c r="X546" s="73" t="s">
        <v>100</v>
      </c>
      <c r="Y546" s="73">
        <v>15</v>
      </c>
      <c r="Z546" s="121"/>
      <c r="AA546" s="121"/>
      <c r="AB546" s="121"/>
      <c r="AC546" s="121"/>
      <c r="AD546" s="121"/>
      <c r="AE546" s="121"/>
    </row>
    <row r="547" spans="1:31" s="146" customFormat="1">
      <c r="A547" s="115" t="s">
        <v>713</v>
      </c>
      <c r="B547" s="116">
        <v>46113</v>
      </c>
      <c r="C547" s="116">
        <v>46142</v>
      </c>
      <c r="D547" s="91" t="s">
        <v>704</v>
      </c>
      <c r="E547" s="117" t="s">
        <v>90</v>
      </c>
      <c r="F547" s="66" t="s">
        <v>711</v>
      </c>
      <c r="G547" s="66"/>
      <c r="H547" s="118">
        <v>8</v>
      </c>
      <c r="I547" s="74" t="s">
        <v>96</v>
      </c>
      <c r="J547" s="74">
        <v>1</v>
      </c>
      <c r="K547" s="120" t="s">
        <v>101</v>
      </c>
      <c r="L547" s="117" t="s">
        <v>93</v>
      </c>
      <c r="M547" s="117" t="s">
        <v>93</v>
      </c>
      <c r="N547" s="117" t="s">
        <v>93</v>
      </c>
      <c r="O547" s="73">
        <v>259</v>
      </c>
      <c r="P547" s="119">
        <f t="shared" si="30"/>
        <v>259</v>
      </c>
      <c r="Q547" s="73">
        <f>O547-15</f>
        <v>244</v>
      </c>
      <c r="R547" s="73">
        <f t="shared" si="31"/>
        <v>244</v>
      </c>
      <c r="S547" s="73"/>
      <c r="T547" s="120" t="s">
        <v>98</v>
      </c>
      <c r="U547" s="73">
        <v>5</v>
      </c>
      <c r="V547" s="123" t="s">
        <v>99</v>
      </c>
      <c r="W547" s="73">
        <v>10</v>
      </c>
      <c r="X547" s="73" t="s">
        <v>100</v>
      </c>
      <c r="Y547" s="73">
        <v>15</v>
      </c>
      <c r="Z547" s="121"/>
      <c r="AA547" s="121"/>
      <c r="AB547" s="121"/>
      <c r="AC547" s="121"/>
      <c r="AD547" s="121"/>
      <c r="AE547" s="121"/>
    </row>
    <row r="548" spans="1:31" s="146" customFormat="1">
      <c r="A548" s="147" t="s">
        <v>375</v>
      </c>
      <c r="B548" s="116">
        <v>46113</v>
      </c>
      <c r="C548" s="116">
        <v>46142</v>
      </c>
      <c r="D548" s="91" t="s">
        <v>376</v>
      </c>
      <c r="E548" s="117" t="s">
        <v>90</v>
      </c>
      <c r="F548" s="66" t="s">
        <v>377</v>
      </c>
      <c r="G548" s="66"/>
      <c r="H548" s="118">
        <v>7</v>
      </c>
      <c r="I548" s="74" t="s">
        <v>91</v>
      </c>
      <c r="J548" s="74">
        <v>24</v>
      </c>
      <c r="K548" s="117" t="s">
        <v>92</v>
      </c>
      <c r="L548" s="117" t="s">
        <v>93</v>
      </c>
      <c r="M548" s="117" t="s">
        <v>93</v>
      </c>
      <c r="N548" s="117" t="s">
        <v>93</v>
      </c>
      <c r="O548" s="73">
        <v>78</v>
      </c>
      <c r="P548" s="124">
        <f t="shared" si="30"/>
        <v>3.25</v>
      </c>
      <c r="Q548" s="73">
        <f>O548-6</f>
        <v>72</v>
      </c>
      <c r="R548" s="73">
        <f t="shared" si="31"/>
        <v>3</v>
      </c>
      <c r="S548" s="73"/>
      <c r="T548" s="73" t="s">
        <v>111</v>
      </c>
      <c r="U548" s="73">
        <v>3</v>
      </c>
      <c r="V548" s="73" t="s">
        <v>94</v>
      </c>
      <c r="W548" s="73">
        <v>6</v>
      </c>
      <c r="X548" s="73" t="s">
        <v>93</v>
      </c>
      <c r="Y548" s="73" t="s">
        <v>93</v>
      </c>
      <c r="Z548" s="121"/>
      <c r="AA548" s="121"/>
      <c r="AB548" s="121"/>
      <c r="AC548" s="121"/>
      <c r="AD548" s="121"/>
      <c r="AE548" s="121"/>
    </row>
    <row r="549" spans="1:31" s="146" customFormat="1">
      <c r="A549" s="115" t="s">
        <v>378</v>
      </c>
      <c r="B549" s="116">
        <v>46113</v>
      </c>
      <c r="C549" s="116">
        <v>46142</v>
      </c>
      <c r="D549" s="91" t="s">
        <v>376</v>
      </c>
      <c r="E549" s="117" t="s">
        <v>90</v>
      </c>
      <c r="F549" s="66" t="s">
        <v>377</v>
      </c>
      <c r="G549" s="66"/>
      <c r="H549" s="118">
        <v>7</v>
      </c>
      <c r="I549" s="74" t="s">
        <v>96</v>
      </c>
      <c r="J549" s="74">
        <v>1</v>
      </c>
      <c r="K549" s="120" t="s">
        <v>97</v>
      </c>
      <c r="L549" s="117" t="s">
        <v>93</v>
      </c>
      <c r="M549" s="117" t="s">
        <v>93</v>
      </c>
      <c r="N549" s="117" t="s">
        <v>93</v>
      </c>
      <c r="O549" s="73">
        <v>115</v>
      </c>
      <c r="P549" s="124">
        <f t="shared" si="30"/>
        <v>115</v>
      </c>
      <c r="Q549" s="73">
        <f>O549-15</f>
        <v>100</v>
      </c>
      <c r="R549" s="73">
        <f t="shared" si="31"/>
        <v>100</v>
      </c>
      <c r="S549" s="73"/>
      <c r="T549" s="120" t="s">
        <v>98</v>
      </c>
      <c r="U549" s="73">
        <v>5</v>
      </c>
      <c r="V549" s="123" t="s">
        <v>99</v>
      </c>
      <c r="W549" s="73">
        <v>10</v>
      </c>
      <c r="X549" s="73" t="s">
        <v>100</v>
      </c>
      <c r="Y549" s="73">
        <v>15</v>
      </c>
      <c r="Z549" s="121"/>
      <c r="AA549" s="121"/>
      <c r="AB549" s="121"/>
      <c r="AC549" s="121"/>
      <c r="AD549" s="121"/>
      <c r="AE549" s="121"/>
    </row>
    <row r="550" spans="1:31" s="146" customFormat="1">
      <c r="A550" s="115" t="s">
        <v>379</v>
      </c>
      <c r="B550" s="116">
        <v>46113</v>
      </c>
      <c r="C550" s="116">
        <v>46142</v>
      </c>
      <c r="D550" s="91" t="s">
        <v>376</v>
      </c>
      <c r="E550" s="117" t="s">
        <v>90</v>
      </c>
      <c r="F550" s="66" t="s">
        <v>377</v>
      </c>
      <c r="G550" s="66"/>
      <c r="H550" s="118">
        <v>7</v>
      </c>
      <c r="I550" s="74" t="s">
        <v>96</v>
      </c>
      <c r="J550" s="74">
        <v>1</v>
      </c>
      <c r="K550" s="120" t="s">
        <v>101</v>
      </c>
      <c r="L550" s="117" t="s">
        <v>93</v>
      </c>
      <c r="M550" s="117" t="s">
        <v>93</v>
      </c>
      <c r="N550" s="117" t="s">
        <v>93</v>
      </c>
      <c r="O550" s="73">
        <v>200</v>
      </c>
      <c r="P550" s="124">
        <f t="shared" si="30"/>
        <v>200</v>
      </c>
      <c r="Q550" s="73">
        <f>O550-15</f>
        <v>185</v>
      </c>
      <c r="R550" s="73">
        <f t="shared" si="31"/>
        <v>185</v>
      </c>
      <c r="S550" s="73"/>
      <c r="T550" s="120" t="s">
        <v>98</v>
      </c>
      <c r="U550" s="73">
        <v>5</v>
      </c>
      <c r="V550" s="123" t="s">
        <v>99</v>
      </c>
      <c r="W550" s="73">
        <v>10</v>
      </c>
      <c r="X550" s="73" t="s">
        <v>100</v>
      </c>
      <c r="Y550" s="73">
        <v>15</v>
      </c>
      <c r="Z550" s="121"/>
      <c r="AA550" s="121"/>
      <c r="AB550" s="121"/>
      <c r="AC550" s="121"/>
      <c r="AD550" s="121"/>
      <c r="AE550" s="121"/>
    </row>
    <row r="551" spans="1:31" s="146" customFormat="1">
      <c r="A551" s="115" t="s">
        <v>380</v>
      </c>
      <c r="B551" s="116">
        <v>46113</v>
      </c>
      <c r="C551" s="116">
        <v>46142</v>
      </c>
      <c r="D551" s="91" t="s">
        <v>381</v>
      </c>
      <c r="E551" s="117" t="s">
        <v>90</v>
      </c>
      <c r="F551" s="66" t="s">
        <v>382</v>
      </c>
      <c r="G551" s="66"/>
      <c r="H551" s="118">
        <v>4.5</v>
      </c>
      <c r="I551" s="74" t="s">
        <v>96</v>
      </c>
      <c r="J551" s="74">
        <v>1</v>
      </c>
      <c r="K551" s="120" t="s">
        <v>97</v>
      </c>
      <c r="L551" s="117" t="s">
        <v>93</v>
      </c>
      <c r="M551" s="117" t="s">
        <v>93</v>
      </c>
      <c r="N551" s="117" t="s">
        <v>93</v>
      </c>
      <c r="O551" s="73">
        <v>75</v>
      </c>
      <c r="P551" s="124">
        <f t="shared" si="30"/>
        <v>75</v>
      </c>
      <c r="Q551" s="73">
        <f>O551-15</f>
        <v>60</v>
      </c>
      <c r="R551" s="73">
        <f t="shared" si="31"/>
        <v>60</v>
      </c>
      <c r="S551" s="73"/>
      <c r="T551" s="120" t="s">
        <v>98</v>
      </c>
      <c r="U551" s="73">
        <v>5</v>
      </c>
      <c r="V551" s="123" t="s">
        <v>99</v>
      </c>
      <c r="W551" s="73">
        <v>10</v>
      </c>
      <c r="X551" s="73" t="s">
        <v>100</v>
      </c>
      <c r="Y551" s="73">
        <v>15</v>
      </c>
      <c r="Z551" s="121"/>
      <c r="AA551" s="121"/>
      <c r="AB551" s="121"/>
      <c r="AC551" s="121"/>
      <c r="AD551" s="121"/>
      <c r="AE551" s="121"/>
    </row>
    <row r="552" spans="1:31" s="146" customFormat="1">
      <c r="A552" s="115" t="s">
        <v>383</v>
      </c>
      <c r="B552" s="116">
        <v>46113</v>
      </c>
      <c r="C552" s="116">
        <v>46142</v>
      </c>
      <c r="D552" s="91" t="s">
        <v>381</v>
      </c>
      <c r="E552" s="117" t="s">
        <v>90</v>
      </c>
      <c r="F552" s="66" t="s">
        <v>382</v>
      </c>
      <c r="G552" s="66"/>
      <c r="H552" s="118">
        <v>4.5</v>
      </c>
      <c r="I552" s="74" t="s">
        <v>96</v>
      </c>
      <c r="J552" s="74">
        <v>1</v>
      </c>
      <c r="K552" s="120" t="s">
        <v>101</v>
      </c>
      <c r="L552" s="117" t="s">
        <v>93</v>
      </c>
      <c r="M552" s="117" t="s">
        <v>93</v>
      </c>
      <c r="N552" s="117" t="s">
        <v>93</v>
      </c>
      <c r="O552" s="73">
        <v>130</v>
      </c>
      <c r="P552" s="124">
        <f t="shared" si="30"/>
        <v>130</v>
      </c>
      <c r="Q552" s="73">
        <f>O552-15</f>
        <v>115</v>
      </c>
      <c r="R552" s="73">
        <f t="shared" si="31"/>
        <v>115</v>
      </c>
      <c r="S552" s="73"/>
      <c r="T552" s="120" t="s">
        <v>98</v>
      </c>
      <c r="U552" s="73">
        <v>5</v>
      </c>
      <c r="V552" s="123" t="s">
        <v>99</v>
      </c>
      <c r="W552" s="73">
        <v>10</v>
      </c>
      <c r="X552" s="73" t="s">
        <v>100</v>
      </c>
      <c r="Y552" s="73">
        <v>15</v>
      </c>
      <c r="Z552" s="121"/>
      <c r="AA552" s="121"/>
      <c r="AB552" s="121"/>
      <c r="AC552" s="121"/>
      <c r="AD552" s="121"/>
      <c r="AE552" s="121"/>
    </row>
    <row r="553" spans="1:31" s="146" customFormat="1">
      <c r="A553" s="115" t="s">
        <v>562</v>
      </c>
      <c r="B553" s="116">
        <v>46113</v>
      </c>
      <c r="C553" s="116">
        <v>46142</v>
      </c>
      <c r="D553" s="91" t="s">
        <v>704</v>
      </c>
      <c r="E553" s="117" t="s">
        <v>386</v>
      </c>
      <c r="F553" s="66" t="s">
        <v>563</v>
      </c>
      <c r="G553" s="66"/>
      <c r="H553" s="118">
        <v>13</v>
      </c>
      <c r="I553" s="74" t="s">
        <v>96</v>
      </c>
      <c r="J553" s="74">
        <v>1</v>
      </c>
      <c r="K553" s="120" t="s">
        <v>97</v>
      </c>
      <c r="L553" s="117" t="s">
        <v>93</v>
      </c>
      <c r="M553" s="117" t="s">
        <v>93</v>
      </c>
      <c r="N553" s="117" t="s">
        <v>93</v>
      </c>
      <c r="O553" s="73">
        <v>450</v>
      </c>
      <c r="P553" s="119">
        <f t="shared" si="30"/>
        <v>450</v>
      </c>
      <c r="Q553" s="73">
        <f>O553</f>
        <v>450</v>
      </c>
      <c r="R553" s="73">
        <f t="shared" si="31"/>
        <v>450</v>
      </c>
      <c r="S553" s="73"/>
      <c r="T553" s="73" t="s">
        <v>93</v>
      </c>
      <c r="U553" s="73" t="s">
        <v>93</v>
      </c>
      <c r="V553" s="73" t="s">
        <v>93</v>
      </c>
      <c r="W553" s="73" t="s">
        <v>93</v>
      </c>
      <c r="X553" s="73" t="s">
        <v>93</v>
      </c>
      <c r="Y553" s="73" t="s">
        <v>93</v>
      </c>
      <c r="Z553" s="121"/>
      <c r="AA553" s="121"/>
      <c r="AB553" s="121"/>
      <c r="AC553" s="121"/>
      <c r="AD553" s="121"/>
      <c r="AE553" s="121"/>
    </row>
    <row r="554" spans="1:31" s="146" customFormat="1">
      <c r="A554" s="115" t="s">
        <v>384</v>
      </c>
      <c r="B554" s="116">
        <v>46113</v>
      </c>
      <c r="C554" s="116">
        <v>46142</v>
      </c>
      <c r="D554" s="91" t="s">
        <v>385</v>
      </c>
      <c r="E554" s="117" t="s">
        <v>882</v>
      </c>
      <c r="F554" s="66" t="s">
        <v>387</v>
      </c>
      <c r="G554" s="66"/>
      <c r="H554" s="118">
        <v>7</v>
      </c>
      <c r="I554" s="74" t="s">
        <v>105</v>
      </c>
      <c r="J554" s="74">
        <v>24</v>
      </c>
      <c r="K554" s="117" t="s">
        <v>388</v>
      </c>
      <c r="L554" s="117" t="s">
        <v>93</v>
      </c>
      <c r="M554" s="117" t="s">
        <v>93</v>
      </c>
      <c r="N554" s="117" t="s">
        <v>93</v>
      </c>
      <c r="O554" s="73">
        <v>250</v>
      </c>
      <c r="P554" s="124">
        <f t="shared" ref="P554:P585" si="32">O554/J554</f>
        <v>10.416666666666666</v>
      </c>
      <c r="Q554" s="73">
        <f>O554-15</f>
        <v>235</v>
      </c>
      <c r="R554" s="73">
        <f t="shared" ref="R554:R585" si="33">Q554/J554</f>
        <v>9.7916666666666661</v>
      </c>
      <c r="S554" s="73"/>
      <c r="T554" s="120" t="s">
        <v>98</v>
      </c>
      <c r="U554" s="73">
        <v>5</v>
      </c>
      <c r="V554" s="123" t="s">
        <v>99</v>
      </c>
      <c r="W554" s="73">
        <v>10</v>
      </c>
      <c r="X554" s="73" t="s">
        <v>100</v>
      </c>
      <c r="Y554" s="73">
        <v>15</v>
      </c>
      <c r="Z554" s="121"/>
      <c r="AA554" s="121"/>
      <c r="AB554" s="121"/>
      <c r="AC554" s="121"/>
      <c r="AD554" s="121"/>
      <c r="AE554" s="121"/>
    </row>
    <row r="555" spans="1:31" s="146" customFormat="1">
      <c r="A555" s="115" t="s">
        <v>389</v>
      </c>
      <c r="B555" s="116">
        <v>46113</v>
      </c>
      <c r="C555" s="116">
        <v>46142</v>
      </c>
      <c r="D555" s="91" t="s">
        <v>385</v>
      </c>
      <c r="E555" s="117" t="s">
        <v>882</v>
      </c>
      <c r="F555" s="66" t="s">
        <v>387</v>
      </c>
      <c r="G555" s="66"/>
      <c r="H555" s="118">
        <v>7</v>
      </c>
      <c r="I555" s="74" t="s">
        <v>96</v>
      </c>
      <c r="J555" s="74">
        <v>1</v>
      </c>
      <c r="K555" s="120" t="s">
        <v>97</v>
      </c>
      <c r="L555" s="117" t="s">
        <v>93</v>
      </c>
      <c r="M555" s="117" t="s">
        <v>93</v>
      </c>
      <c r="N555" s="117" t="s">
        <v>93</v>
      </c>
      <c r="O555" s="73">
        <v>299</v>
      </c>
      <c r="P555" s="124">
        <f t="shared" si="32"/>
        <v>299</v>
      </c>
      <c r="Q555" s="73">
        <f t="shared" ref="Q555:Q570" si="34">O555</f>
        <v>299</v>
      </c>
      <c r="R555" s="73">
        <f t="shared" si="33"/>
        <v>299</v>
      </c>
      <c r="S555" s="73"/>
      <c r="T555" s="73" t="s">
        <v>93</v>
      </c>
      <c r="U555" s="73" t="s">
        <v>93</v>
      </c>
      <c r="V555" s="73" t="s">
        <v>93</v>
      </c>
      <c r="W555" s="73" t="s">
        <v>93</v>
      </c>
      <c r="X555" s="73" t="s">
        <v>93</v>
      </c>
      <c r="Y555" s="73" t="s">
        <v>93</v>
      </c>
      <c r="Z555" s="121"/>
      <c r="AA555" s="121"/>
      <c r="AB555" s="121"/>
      <c r="AC555" s="121"/>
      <c r="AD555" s="121"/>
      <c r="AE555" s="121"/>
    </row>
    <row r="556" spans="1:31" s="146" customFormat="1">
      <c r="A556" s="115" t="s">
        <v>390</v>
      </c>
      <c r="B556" s="116">
        <v>46113</v>
      </c>
      <c r="C556" s="116">
        <v>46142</v>
      </c>
      <c r="D556" s="91" t="s">
        <v>385</v>
      </c>
      <c r="E556" s="117" t="s">
        <v>882</v>
      </c>
      <c r="F556" s="66" t="s">
        <v>387</v>
      </c>
      <c r="G556" s="66"/>
      <c r="H556" s="118">
        <v>7</v>
      </c>
      <c r="I556" s="74" t="s">
        <v>96</v>
      </c>
      <c r="J556" s="74">
        <v>1</v>
      </c>
      <c r="K556" s="120" t="s">
        <v>101</v>
      </c>
      <c r="L556" s="117" t="s">
        <v>93</v>
      </c>
      <c r="M556" s="117" t="s">
        <v>93</v>
      </c>
      <c r="N556" s="117" t="s">
        <v>93</v>
      </c>
      <c r="O556" s="73">
        <v>649</v>
      </c>
      <c r="P556" s="124">
        <f t="shared" si="32"/>
        <v>649</v>
      </c>
      <c r="Q556" s="73">
        <f t="shared" si="34"/>
        <v>649</v>
      </c>
      <c r="R556" s="73">
        <f t="shared" si="33"/>
        <v>649</v>
      </c>
      <c r="S556" s="73"/>
      <c r="T556" s="73" t="s">
        <v>93</v>
      </c>
      <c r="U556" s="73" t="s">
        <v>93</v>
      </c>
      <c r="V556" s="73" t="s">
        <v>93</v>
      </c>
      <c r="W556" s="73" t="s">
        <v>93</v>
      </c>
      <c r="X556" s="73" t="s">
        <v>93</v>
      </c>
      <c r="Y556" s="73" t="s">
        <v>93</v>
      </c>
      <c r="Z556" s="121"/>
      <c r="AA556" s="121"/>
      <c r="AB556" s="121"/>
      <c r="AC556" s="121"/>
      <c r="AD556" s="121"/>
      <c r="AE556" s="121"/>
    </row>
    <row r="557" spans="1:31" s="146" customFormat="1">
      <c r="A557" s="115" t="s">
        <v>391</v>
      </c>
      <c r="B557" s="116">
        <v>46113</v>
      </c>
      <c r="C557" s="116">
        <v>46142</v>
      </c>
      <c r="D557" s="91" t="s">
        <v>392</v>
      </c>
      <c r="E557" s="117" t="s">
        <v>882</v>
      </c>
      <c r="F557" s="66" t="s">
        <v>393</v>
      </c>
      <c r="G557" s="66"/>
      <c r="H557" s="118">
        <v>7</v>
      </c>
      <c r="I557" s="74" t="s">
        <v>105</v>
      </c>
      <c r="J557" s="74">
        <v>24</v>
      </c>
      <c r="K557" s="117" t="s">
        <v>388</v>
      </c>
      <c r="L557" s="117" t="s">
        <v>93</v>
      </c>
      <c r="M557" s="117" t="s">
        <v>93</v>
      </c>
      <c r="N557" s="117" t="s">
        <v>93</v>
      </c>
      <c r="O557" s="73">
        <v>250</v>
      </c>
      <c r="P557" s="124">
        <f t="shared" si="32"/>
        <v>10.416666666666666</v>
      </c>
      <c r="Q557" s="73">
        <f t="shared" si="34"/>
        <v>250</v>
      </c>
      <c r="R557" s="73">
        <f t="shared" si="33"/>
        <v>10.416666666666666</v>
      </c>
      <c r="S557" s="73"/>
      <c r="T557" s="73" t="s">
        <v>93</v>
      </c>
      <c r="U557" s="73" t="s">
        <v>93</v>
      </c>
      <c r="V557" s="73" t="s">
        <v>93</v>
      </c>
      <c r="W557" s="73" t="s">
        <v>93</v>
      </c>
      <c r="X557" s="73" t="s">
        <v>93</v>
      </c>
      <c r="Y557" s="73" t="s">
        <v>93</v>
      </c>
      <c r="Z557" s="121"/>
      <c r="AA557" s="121"/>
      <c r="AB557" s="121"/>
      <c r="AC557" s="121"/>
      <c r="AD557" s="121"/>
      <c r="AE557" s="121"/>
    </row>
    <row r="558" spans="1:31" s="146" customFormat="1">
      <c r="A558" s="115" t="s">
        <v>394</v>
      </c>
      <c r="B558" s="116">
        <v>46113</v>
      </c>
      <c r="C558" s="116">
        <v>46142</v>
      </c>
      <c r="D558" s="91" t="s">
        <v>392</v>
      </c>
      <c r="E558" s="117" t="s">
        <v>882</v>
      </c>
      <c r="F558" s="66" t="s">
        <v>393</v>
      </c>
      <c r="G558" s="66"/>
      <c r="H558" s="118">
        <v>7</v>
      </c>
      <c r="I558" s="74" t="s">
        <v>96</v>
      </c>
      <c r="J558" s="74">
        <v>1</v>
      </c>
      <c r="K558" s="120" t="s">
        <v>101</v>
      </c>
      <c r="L558" s="117" t="s">
        <v>93</v>
      </c>
      <c r="M558" s="117" t="s">
        <v>93</v>
      </c>
      <c r="N558" s="117" t="s">
        <v>93</v>
      </c>
      <c r="O558" s="73">
        <v>649</v>
      </c>
      <c r="P558" s="124">
        <f t="shared" si="32"/>
        <v>649</v>
      </c>
      <c r="Q558" s="73">
        <f t="shared" si="34"/>
        <v>649</v>
      </c>
      <c r="R558" s="73">
        <f t="shared" si="33"/>
        <v>649</v>
      </c>
      <c r="S558" s="73"/>
      <c r="T558" s="73" t="s">
        <v>93</v>
      </c>
      <c r="U558" s="73" t="s">
        <v>93</v>
      </c>
      <c r="V558" s="73" t="s">
        <v>93</v>
      </c>
      <c r="W558" s="73" t="s">
        <v>93</v>
      </c>
      <c r="X558" s="73" t="s">
        <v>93</v>
      </c>
      <c r="Y558" s="73" t="s">
        <v>93</v>
      </c>
      <c r="Z558" s="121"/>
      <c r="AA558" s="121"/>
      <c r="AB558" s="121"/>
      <c r="AC558" s="121"/>
      <c r="AD558" s="121"/>
      <c r="AE558" s="121"/>
    </row>
    <row r="559" spans="1:31" s="146" customFormat="1">
      <c r="A559" s="115" t="s">
        <v>395</v>
      </c>
      <c r="B559" s="116">
        <v>46113</v>
      </c>
      <c r="C559" s="116">
        <v>46142</v>
      </c>
      <c r="D559" s="91" t="s">
        <v>392</v>
      </c>
      <c r="E559" s="117" t="s">
        <v>882</v>
      </c>
      <c r="F559" s="66" t="s">
        <v>393</v>
      </c>
      <c r="G559" s="66"/>
      <c r="H559" s="118">
        <v>7</v>
      </c>
      <c r="I559" s="74" t="s">
        <v>96</v>
      </c>
      <c r="J559" s="74">
        <v>1</v>
      </c>
      <c r="K559" s="120" t="s">
        <v>97</v>
      </c>
      <c r="L559" s="117" t="s">
        <v>93</v>
      </c>
      <c r="M559" s="117" t="s">
        <v>93</v>
      </c>
      <c r="N559" s="117" t="s">
        <v>93</v>
      </c>
      <c r="O559" s="73">
        <v>299</v>
      </c>
      <c r="P559" s="124">
        <f t="shared" si="32"/>
        <v>299</v>
      </c>
      <c r="Q559" s="73">
        <f t="shared" si="34"/>
        <v>299</v>
      </c>
      <c r="R559" s="73">
        <f t="shared" si="33"/>
        <v>299</v>
      </c>
      <c r="S559" s="73"/>
      <c r="T559" s="73" t="s">
        <v>93</v>
      </c>
      <c r="U559" s="73" t="s">
        <v>93</v>
      </c>
      <c r="V559" s="73" t="s">
        <v>93</v>
      </c>
      <c r="W559" s="73" t="s">
        <v>93</v>
      </c>
      <c r="X559" s="73" t="s">
        <v>93</v>
      </c>
      <c r="Y559" s="73" t="s">
        <v>93</v>
      </c>
      <c r="Z559" s="121"/>
      <c r="AA559" s="121"/>
      <c r="AB559" s="121"/>
      <c r="AC559" s="121"/>
      <c r="AD559" s="121"/>
      <c r="AE559" s="121"/>
    </row>
    <row r="560" spans="1:31" s="146" customFormat="1">
      <c r="A560" s="115" t="s">
        <v>396</v>
      </c>
      <c r="B560" s="116">
        <v>46113</v>
      </c>
      <c r="C560" s="116">
        <v>46142</v>
      </c>
      <c r="D560" s="91" t="s">
        <v>397</v>
      </c>
      <c r="E560" s="117" t="s">
        <v>882</v>
      </c>
      <c r="F560" s="66" t="s">
        <v>398</v>
      </c>
      <c r="G560" s="66"/>
      <c r="H560" s="118">
        <v>7</v>
      </c>
      <c r="I560" s="74" t="s">
        <v>105</v>
      </c>
      <c r="J560" s="74">
        <v>24</v>
      </c>
      <c r="K560" s="117" t="s">
        <v>388</v>
      </c>
      <c r="L560" s="117" t="s">
        <v>93</v>
      </c>
      <c r="M560" s="117" t="s">
        <v>93</v>
      </c>
      <c r="N560" s="117" t="s">
        <v>93</v>
      </c>
      <c r="O560" s="73">
        <v>250</v>
      </c>
      <c r="P560" s="124">
        <f t="shared" si="32"/>
        <v>10.416666666666666</v>
      </c>
      <c r="Q560" s="73">
        <f t="shared" si="34"/>
        <v>250</v>
      </c>
      <c r="R560" s="73">
        <f t="shared" si="33"/>
        <v>10.416666666666666</v>
      </c>
      <c r="S560" s="73"/>
      <c r="T560" s="73" t="s">
        <v>93</v>
      </c>
      <c r="U560" s="73" t="s">
        <v>93</v>
      </c>
      <c r="V560" s="73" t="s">
        <v>93</v>
      </c>
      <c r="W560" s="73" t="s">
        <v>93</v>
      </c>
      <c r="X560" s="73" t="s">
        <v>93</v>
      </c>
      <c r="Y560" s="73" t="s">
        <v>93</v>
      </c>
      <c r="Z560" s="121"/>
      <c r="AA560" s="121"/>
      <c r="AB560" s="121"/>
      <c r="AC560" s="121"/>
      <c r="AD560" s="121"/>
      <c r="AE560" s="121"/>
    </row>
    <row r="561" spans="1:31" s="146" customFormat="1">
      <c r="A561" s="115" t="s">
        <v>399</v>
      </c>
      <c r="B561" s="116">
        <v>46113</v>
      </c>
      <c r="C561" s="116">
        <v>46142</v>
      </c>
      <c r="D561" s="91" t="s">
        <v>397</v>
      </c>
      <c r="E561" s="117" t="s">
        <v>882</v>
      </c>
      <c r="F561" s="66" t="s">
        <v>398</v>
      </c>
      <c r="G561" s="66"/>
      <c r="H561" s="118">
        <v>7</v>
      </c>
      <c r="I561" s="74" t="s">
        <v>96</v>
      </c>
      <c r="J561" s="74">
        <v>1</v>
      </c>
      <c r="K561" s="120" t="s">
        <v>101</v>
      </c>
      <c r="L561" s="117" t="s">
        <v>93</v>
      </c>
      <c r="M561" s="117" t="s">
        <v>93</v>
      </c>
      <c r="N561" s="117" t="s">
        <v>93</v>
      </c>
      <c r="O561" s="73">
        <v>649</v>
      </c>
      <c r="P561" s="124">
        <f t="shared" si="32"/>
        <v>649</v>
      </c>
      <c r="Q561" s="73">
        <f t="shared" si="34"/>
        <v>649</v>
      </c>
      <c r="R561" s="73">
        <f t="shared" si="33"/>
        <v>649</v>
      </c>
      <c r="S561" s="73"/>
      <c r="T561" s="73" t="s">
        <v>93</v>
      </c>
      <c r="U561" s="73" t="s">
        <v>93</v>
      </c>
      <c r="V561" s="73" t="s">
        <v>93</v>
      </c>
      <c r="W561" s="73" t="s">
        <v>93</v>
      </c>
      <c r="X561" s="73" t="s">
        <v>93</v>
      </c>
      <c r="Y561" s="73" t="s">
        <v>93</v>
      </c>
      <c r="Z561" s="121"/>
      <c r="AA561" s="121"/>
      <c r="AB561" s="121"/>
      <c r="AC561" s="121"/>
      <c r="AD561" s="121"/>
      <c r="AE561" s="121"/>
    </row>
    <row r="562" spans="1:31" s="146" customFormat="1">
      <c r="A562" s="115" t="s">
        <v>400</v>
      </c>
      <c r="B562" s="116">
        <v>46113</v>
      </c>
      <c r="C562" s="116">
        <v>46142</v>
      </c>
      <c r="D562" s="91" t="s">
        <v>397</v>
      </c>
      <c r="E562" s="117" t="s">
        <v>882</v>
      </c>
      <c r="F562" s="66" t="s">
        <v>398</v>
      </c>
      <c r="G562" s="66"/>
      <c r="H562" s="118">
        <v>7</v>
      </c>
      <c r="I562" s="74" t="s">
        <v>96</v>
      </c>
      <c r="J562" s="74">
        <v>1</v>
      </c>
      <c r="K562" s="120" t="s">
        <v>97</v>
      </c>
      <c r="L562" s="117" t="s">
        <v>93</v>
      </c>
      <c r="M562" s="117" t="s">
        <v>93</v>
      </c>
      <c r="N562" s="117" t="s">
        <v>93</v>
      </c>
      <c r="O562" s="73">
        <v>299</v>
      </c>
      <c r="P562" s="124">
        <f t="shared" si="32"/>
        <v>299</v>
      </c>
      <c r="Q562" s="73">
        <f t="shared" si="34"/>
        <v>299</v>
      </c>
      <c r="R562" s="73">
        <f t="shared" si="33"/>
        <v>299</v>
      </c>
      <c r="S562" s="73"/>
      <c r="T562" s="73" t="s">
        <v>93</v>
      </c>
      <c r="U562" s="73" t="s">
        <v>93</v>
      </c>
      <c r="V562" s="73" t="s">
        <v>93</v>
      </c>
      <c r="W562" s="73" t="s">
        <v>93</v>
      </c>
      <c r="X562" s="73" t="s">
        <v>93</v>
      </c>
      <c r="Y562" s="73" t="s">
        <v>93</v>
      </c>
      <c r="Z562" s="121"/>
      <c r="AA562" s="121"/>
      <c r="AB562" s="121"/>
      <c r="AC562" s="121"/>
      <c r="AD562" s="121"/>
      <c r="AE562" s="121"/>
    </row>
    <row r="563" spans="1:31" s="146" customFormat="1">
      <c r="A563" s="115" t="s">
        <v>667</v>
      </c>
      <c r="B563" s="116">
        <v>46113</v>
      </c>
      <c r="C563" s="116">
        <v>46142</v>
      </c>
      <c r="D563" s="91" t="s">
        <v>668</v>
      </c>
      <c r="E563" s="117" t="s">
        <v>882</v>
      </c>
      <c r="F563" s="66" t="s">
        <v>669</v>
      </c>
      <c r="G563" s="66"/>
      <c r="H563" s="118">
        <v>7</v>
      </c>
      <c r="I563" s="74" t="s">
        <v>96</v>
      </c>
      <c r="J563" s="74">
        <v>1</v>
      </c>
      <c r="K563" s="120" t="s">
        <v>97</v>
      </c>
      <c r="L563" s="117" t="s">
        <v>93</v>
      </c>
      <c r="M563" s="117" t="s">
        <v>93</v>
      </c>
      <c r="N563" s="117" t="s">
        <v>93</v>
      </c>
      <c r="O563" s="73">
        <v>306</v>
      </c>
      <c r="P563" s="124">
        <f t="shared" si="32"/>
        <v>306</v>
      </c>
      <c r="Q563" s="73">
        <f t="shared" si="34"/>
        <v>306</v>
      </c>
      <c r="R563" s="73">
        <f t="shared" si="33"/>
        <v>306</v>
      </c>
      <c r="S563" s="73"/>
      <c r="T563" s="117" t="s">
        <v>93</v>
      </c>
      <c r="U563" s="73" t="s">
        <v>93</v>
      </c>
      <c r="V563" s="73" t="s">
        <v>93</v>
      </c>
      <c r="W563" s="73" t="s">
        <v>93</v>
      </c>
      <c r="X563" s="73" t="s">
        <v>93</v>
      </c>
      <c r="Y563" s="73" t="s">
        <v>93</v>
      </c>
      <c r="Z563" s="121"/>
      <c r="AA563" s="121"/>
      <c r="AB563" s="121"/>
      <c r="AC563" s="121"/>
      <c r="AD563" s="121"/>
      <c r="AE563" s="121"/>
    </row>
    <row r="564" spans="1:31" s="146" customFormat="1">
      <c r="A564" s="115" t="s">
        <v>670</v>
      </c>
      <c r="B564" s="116">
        <v>46113</v>
      </c>
      <c r="C564" s="116">
        <v>46142</v>
      </c>
      <c r="D564" s="91" t="s">
        <v>671</v>
      </c>
      <c r="E564" s="117" t="s">
        <v>90</v>
      </c>
      <c r="F564" s="66" t="s">
        <v>672</v>
      </c>
      <c r="G564" s="66"/>
      <c r="H564" s="118">
        <v>12</v>
      </c>
      <c r="I564" s="74" t="s">
        <v>96</v>
      </c>
      <c r="J564" s="74">
        <v>1</v>
      </c>
      <c r="K564" s="120" t="s">
        <v>97</v>
      </c>
      <c r="L564" s="117" t="s">
        <v>93</v>
      </c>
      <c r="M564" s="117" t="s">
        <v>93</v>
      </c>
      <c r="N564" s="117" t="s">
        <v>93</v>
      </c>
      <c r="O564" s="148">
        <v>333</v>
      </c>
      <c r="P564" s="124">
        <f t="shared" si="32"/>
        <v>333</v>
      </c>
      <c r="Q564" s="73">
        <f t="shared" si="34"/>
        <v>333</v>
      </c>
      <c r="R564" s="73">
        <f t="shared" si="33"/>
        <v>333</v>
      </c>
      <c r="S564" s="73"/>
      <c r="T564" s="117" t="s">
        <v>93</v>
      </c>
      <c r="U564" s="73" t="s">
        <v>93</v>
      </c>
      <c r="V564" s="73" t="s">
        <v>93</v>
      </c>
      <c r="W564" s="73" t="s">
        <v>93</v>
      </c>
      <c r="X564" s="73" t="s">
        <v>93</v>
      </c>
      <c r="Y564" s="73" t="s">
        <v>93</v>
      </c>
      <c r="Z564" s="121"/>
      <c r="AA564" s="121"/>
      <c r="AB564" s="121"/>
      <c r="AC564" s="121"/>
      <c r="AD564" s="121"/>
      <c r="AE564" s="121"/>
    </row>
    <row r="565" spans="1:31" s="146" customFormat="1">
      <c r="A565" s="115" t="s">
        <v>564</v>
      </c>
      <c r="B565" s="116">
        <v>46113</v>
      </c>
      <c r="C565" s="116">
        <v>46142</v>
      </c>
      <c r="D565" s="91" t="s">
        <v>704</v>
      </c>
      <c r="E565" s="117" t="s">
        <v>386</v>
      </c>
      <c r="F565" s="66" t="s">
        <v>565</v>
      </c>
      <c r="G565" s="66"/>
      <c r="H565" s="118">
        <v>13</v>
      </c>
      <c r="I565" s="74" t="s">
        <v>96</v>
      </c>
      <c r="J565" s="74">
        <v>1</v>
      </c>
      <c r="K565" s="120" t="s">
        <v>97</v>
      </c>
      <c r="L565" s="117" t="s">
        <v>93</v>
      </c>
      <c r="M565" s="117" t="s">
        <v>93</v>
      </c>
      <c r="N565" s="117" t="s">
        <v>93</v>
      </c>
      <c r="O565" s="73">
        <v>750</v>
      </c>
      <c r="P565" s="119">
        <f t="shared" si="32"/>
        <v>750</v>
      </c>
      <c r="Q565" s="73">
        <f t="shared" si="34"/>
        <v>750</v>
      </c>
      <c r="R565" s="73">
        <f t="shared" si="33"/>
        <v>750</v>
      </c>
      <c r="S565" s="73"/>
      <c r="T565" s="73" t="s">
        <v>93</v>
      </c>
      <c r="U565" s="73" t="s">
        <v>93</v>
      </c>
      <c r="V565" s="73" t="s">
        <v>93</v>
      </c>
      <c r="W565" s="73" t="s">
        <v>93</v>
      </c>
      <c r="X565" s="73" t="s">
        <v>93</v>
      </c>
      <c r="Y565" s="73" t="s">
        <v>93</v>
      </c>
      <c r="Z565" s="121"/>
      <c r="AA565" s="121"/>
      <c r="AB565" s="121"/>
      <c r="AC565" s="121"/>
      <c r="AD565" s="121"/>
      <c r="AE565" s="121"/>
    </row>
    <row r="566" spans="1:31" s="146" customFormat="1">
      <c r="A566" s="115" t="s">
        <v>401</v>
      </c>
      <c r="B566" s="116">
        <v>46113</v>
      </c>
      <c r="C566" s="116">
        <v>46142</v>
      </c>
      <c r="D566" s="91" t="s">
        <v>402</v>
      </c>
      <c r="E566" s="117" t="s">
        <v>882</v>
      </c>
      <c r="F566" s="66" t="s">
        <v>403</v>
      </c>
      <c r="G566" s="66"/>
      <c r="H566" s="118">
        <v>7</v>
      </c>
      <c r="I566" s="74" t="s">
        <v>105</v>
      </c>
      <c r="J566" s="74">
        <v>24</v>
      </c>
      <c r="K566" s="117" t="s">
        <v>388</v>
      </c>
      <c r="L566" s="117" t="s">
        <v>93</v>
      </c>
      <c r="M566" s="117" t="s">
        <v>93</v>
      </c>
      <c r="N566" s="117" t="s">
        <v>93</v>
      </c>
      <c r="O566" s="73">
        <v>250</v>
      </c>
      <c r="P566" s="124">
        <f t="shared" si="32"/>
        <v>10.416666666666666</v>
      </c>
      <c r="Q566" s="73">
        <f t="shared" si="34"/>
        <v>250</v>
      </c>
      <c r="R566" s="73">
        <f t="shared" si="33"/>
        <v>10.416666666666666</v>
      </c>
      <c r="S566" s="73"/>
      <c r="T566" s="73" t="s">
        <v>93</v>
      </c>
      <c r="U566" s="73" t="s">
        <v>93</v>
      </c>
      <c r="V566" s="73" t="s">
        <v>93</v>
      </c>
      <c r="W566" s="73" t="s">
        <v>93</v>
      </c>
      <c r="X566" s="73" t="s">
        <v>93</v>
      </c>
      <c r="Y566" s="73" t="s">
        <v>93</v>
      </c>
      <c r="Z566" s="121"/>
      <c r="AA566" s="121"/>
      <c r="AB566" s="121"/>
      <c r="AC566" s="121"/>
      <c r="AD566" s="121"/>
      <c r="AE566" s="121"/>
    </row>
    <row r="567" spans="1:31" s="146" customFormat="1">
      <c r="A567" s="115" t="s">
        <v>404</v>
      </c>
      <c r="B567" s="116">
        <v>46113</v>
      </c>
      <c r="C567" s="116">
        <v>46142</v>
      </c>
      <c r="D567" s="91" t="s">
        <v>402</v>
      </c>
      <c r="E567" s="117" t="s">
        <v>882</v>
      </c>
      <c r="F567" s="66" t="s">
        <v>403</v>
      </c>
      <c r="G567" s="66"/>
      <c r="H567" s="118">
        <v>7</v>
      </c>
      <c r="I567" s="74" t="s">
        <v>96</v>
      </c>
      <c r="J567" s="74">
        <v>1</v>
      </c>
      <c r="K567" s="120" t="s">
        <v>101</v>
      </c>
      <c r="L567" s="117" t="s">
        <v>93</v>
      </c>
      <c r="M567" s="117" t="s">
        <v>93</v>
      </c>
      <c r="N567" s="117" t="s">
        <v>93</v>
      </c>
      <c r="O567" s="73">
        <v>649</v>
      </c>
      <c r="P567" s="124">
        <f t="shared" si="32"/>
        <v>649</v>
      </c>
      <c r="Q567" s="73">
        <f t="shared" si="34"/>
        <v>649</v>
      </c>
      <c r="R567" s="73">
        <f t="shared" si="33"/>
        <v>649</v>
      </c>
      <c r="S567" s="73"/>
      <c r="T567" s="73" t="s">
        <v>93</v>
      </c>
      <c r="U567" s="73" t="s">
        <v>93</v>
      </c>
      <c r="V567" s="73" t="s">
        <v>93</v>
      </c>
      <c r="W567" s="73" t="s">
        <v>93</v>
      </c>
      <c r="X567" s="73" t="s">
        <v>93</v>
      </c>
      <c r="Y567" s="73" t="s">
        <v>93</v>
      </c>
      <c r="Z567" s="121"/>
      <c r="AA567" s="121"/>
      <c r="AB567" s="121"/>
      <c r="AC567" s="121"/>
      <c r="AD567" s="121"/>
      <c r="AE567" s="121"/>
    </row>
    <row r="568" spans="1:31" s="146" customFormat="1">
      <c r="A568" s="115" t="s">
        <v>405</v>
      </c>
      <c r="B568" s="116">
        <v>46113</v>
      </c>
      <c r="C568" s="116">
        <v>46142</v>
      </c>
      <c r="D568" s="91" t="s">
        <v>402</v>
      </c>
      <c r="E568" s="117" t="s">
        <v>882</v>
      </c>
      <c r="F568" s="66" t="s">
        <v>403</v>
      </c>
      <c r="G568" s="66"/>
      <c r="H568" s="118">
        <v>7</v>
      </c>
      <c r="I568" s="74" t="s">
        <v>96</v>
      </c>
      <c r="J568" s="74">
        <v>1</v>
      </c>
      <c r="K568" s="120" t="s">
        <v>97</v>
      </c>
      <c r="L568" s="117" t="s">
        <v>93</v>
      </c>
      <c r="M568" s="117" t="s">
        <v>93</v>
      </c>
      <c r="N568" s="117" t="s">
        <v>93</v>
      </c>
      <c r="O568" s="73">
        <v>299</v>
      </c>
      <c r="P568" s="124">
        <f t="shared" si="32"/>
        <v>299</v>
      </c>
      <c r="Q568" s="73">
        <f t="shared" si="34"/>
        <v>299</v>
      </c>
      <c r="R568" s="73">
        <f t="shared" si="33"/>
        <v>299</v>
      </c>
      <c r="S568" s="73"/>
      <c r="T568" s="73" t="s">
        <v>93</v>
      </c>
      <c r="U568" s="73" t="s">
        <v>93</v>
      </c>
      <c r="V568" s="73" t="s">
        <v>93</v>
      </c>
      <c r="W568" s="73" t="s">
        <v>93</v>
      </c>
      <c r="X568" s="73" t="s">
        <v>93</v>
      </c>
      <c r="Y568" s="73" t="s">
        <v>93</v>
      </c>
      <c r="Z568" s="121"/>
      <c r="AA568" s="121"/>
      <c r="AB568" s="121"/>
      <c r="AC568" s="121"/>
      <c r="AD568" s="121"/>
      <c r="AE568" s="121"/>
    </row>
    <row r="569" spans="1:31" s="146" customFormat="1">
      <c r="A569" s="115" t="s">
        <v>406</v>
      </c>
      <c r="B569" s="116">
        <v>46113</v>
      </c>
      <c r="C569" s="116">
        <v>46142</v>
      </c>
      <c r="D569" s="91" t="s">
        <v>704</v>
      </c>
      <c r="E569" s="117" t="s">
        <v>90</v>
      </c>
      <c r="F569" s="66" t="s">
        <v>407</v>
      </c>
      <c r="G569" s="66"/>
      <c r="H569" s="118">
        <v>4.5</v>
      </c>
      <c r="I569" s="74" t="s">
        <v>91</v>
      </c>
      <c r="J569" s="74">
        <v>24</v>
      </c>
      <c r="K569" s="117" t="s">
        <v>110</v>
      </c>
      <c r="L569" s="117" t="s">
        <v>93</v>
      </c>
      <c r="M569" s="117" t="s">
        <v>93</v>
      </c>
      <c r="N569" s="117" t="s">
        <v>93</v>
      </c>
      <c r="O569" s="73">
        <v>38</v>
      </c>
      <c r="P569" s="124">
        <f t="shared" si="32"/>
        <v>1.5833333333333333</v>
      </c>
      <c r="Q569" s="73">
        <f t="shared" si="34"/>
        <v>38</v>
      </c>
      <c r="R569" s="73">
        <f t="shared" si="33"/>
        <v>1.5833333333333333</v>
      </c>
      <c r="S569" s="73"/>
      <c r="T569" s="73" t="s">
        <v>93</v>
      </c>
      <c r="U569" s="73" t="s">
        <v>93</v>
      </c>
      <c r="V569" s="73" t="s">
        <v>93</v>
      </c>
      <c r="W569" s="73" t="s">
        <v>93</v>
      </c>
      <c r="X569" s="73" t="s">
        <v>93</v>
      </c>
      <c r="Y569" s="73" t="s">
        <v>93</v>
      </c>
      <c r="Z569" s="121"/>
      <c r="AA569" s="121"/>
      <c r="AB569" s="121"/>
      <c r="AC569" s="121"/>
      <c r="AD569" s="121"/>
      <c r="AE569" s="121"/>
    </row>
    <row r="570" spans="1:31" s="146" customFormat="1">
      <c r="A570" s="115" t="s">
        <v>408</v>
      </c>
      <c r="B570" s="116">
        <v>46113</v>
      </c>
      <c r="C570" s="116">
        <v>46142</v>
      </c>
      <c r="D570" s="91" t="s">
        <v>704</v>
      </c>
      <c r="E570" s="117" t="s">
        <v>90</v>
      </c>
      <c r="F570" s="66" t="s">
        <v>407</v>
      </c>
      <c r="G570" s="66"/>
      <c r="H570" s="118">
        <v>4.5</v>
      </c>
      <c r="I570" s="74" t="s">
        <v>91</v>
      </c>
      <c r="J570" s="74">
        <v>24</v>
      </c>
      <c r="K570" s="117" t="s">
        <v>92</v>
      </c>
      <c r="L570" s="117" t="s">
        <v>93</v>
      </c>
      <c r="M570" s="117" t="s">
        <v>93</v>
      </c>
      <c r="N570" s="117" t="s">
        <v>93</v>
      </c>
      <c r="O570" s="73">
        <v>52</v>
      </c>
      <c r="P570" s="124">
        <f t="shared" si="32"/>
        <v>2.1666666666666665</v>
      </c>
      <c r="Q570" s="73">
        <f t="shared" si="34"/>
        <v>52</v>
      </c>
      <c r="R570" s="73">
        <f t="shared" si="33"/>
        <v>2.1666666666666665</v>
      </c>
      <c r="S570" s="73"/>
      <c r="T570" s="73" t="s">
        <v>93</v>
      </c>
      <c r="U570" s="73" t="s">
        <v>93</v>
      </c>
      <c r="V570" s="73" t="s">
        <v>93</v>
      </c>
      <c r="W570" s="73" t="s">
        <v>93</v>
      </c>
      <c r="X570" s="73" t="s">
        <v>93</v>
      </c>
      <c r="Y570" s="73" t="s">
        <v>93</v>
      </c>
      <c r="Z570" s="121"/>
      <c r="AA570" s="121"/>
      <c r="AB570" s="121"/>
      <c r="AC570" s="121"/>
      <c r="AD570" s="121"/>
      <c r="AE570" s="121"/>
    </row>
    <row r="571" spans="1:31" s="146" customFormat="1">
      <c r="A571" s="115" t="s">
        <v>409</v>
      </c>
      <c r="B571" s="116">
        <v>46113</v>
      </c>
      <c r="C571" s="116">
        <v>46142</v>
      </c>
      <c r="D571" s="91" t="s">
        <v>704</v>
      </c>
      <c r="E571" s="117" t="s">
        <v>90</v>
      </c>
      <c r="F571" s="66" t="s">
        <v>407</v>
      </c>
      <c r="G571" s="66"/>
      <c r="H571" s="118">
        <v>4.5</v>
      </c>
      <c r="I571" s="74" t="s">
        <v>96</v>
      </c>
      <c r="J571" s="74">
        <v>1</v>
      </c>
      <c r="K571" s="120" t="s">
        <v>97</v>
      </c>
      <c r="L571" s="117" t="s">
        <v>93</v>
      </c>
      <c r="M571" s="117" t="s">
        <v>93</v>
      </c>
      <c r="N571" s="117" t="s">
        <v>93</v>
      </c>
      <c r="O571" s="73">
        <v>85</v>
      </c>
      <c r="P571" s="124">
        <f t="shared" si="32"/>
        <v>85</v>
      </c>
      <c r="Q571" s="73">
        <f>O571-15</f>
        <v>70</v>
      </c>
      <c r="R571" s="73">
        <f t="shared" si="33"/>
        <v>70</v>
      </c>
      <c r="S571" s="73"/>
      <c r="T571" s="120" t="s">
        <v>98</v>
      </c>
      <c r="U571" s="73">
        <v>5</v>
      </c>
      <c r="V571" s="123" t="s">
        <v>99</v>
      </c>
      <c r="W571" s="73">
        <v>10</v>
      </c>
      <c r="X571" s="73" t="s">
        <v>100</v>
      </c>
      <c r="Y571" s="73">
        <v>15</v>
      </c>
      <c r="Z571" s="121"/>
      <c r="AA571" s="121"/>
      <c r="AB571" s="121"/>
      <c r="AC571" s="121"/>
      <c r="AD571" s="121"/>
      <c r="AE571" s="121"/>
    </row>
    <row r="572" spans="1:31" s="146" customFormat="1">
      <c r="A572" s="115" t="s">
        <v>410</v>
      </c>
      <c r="B572" s="116">
        <v>46113</v>
      </c>
      <c r="C572" s="116">
        <v>46142</v>
      </c>
      <c r="D572" s="91" t="s">
        <v>704</v>
      </c>
      <c r="E572" s="117" t="s">
        <v>90</v>
      </c>
      <c r="F572" s="66" t="s">
        <v>407</v>
      </c>
      <c r="G572" s="66"/>
      <c r="H572" s="118">
        <v>4.5</v>
      </c>
      <c r="I572" s="74" t="s">
        <v>96</v>
      </c>
      <c r="J572" s="74">
        <v>1</v>
      </c>
      <c r="K572" s="120" t="s">
        <v>101</v>
      </c>
      <c r="L572" s="117" t="s">
        <v>93</v>
      </c>
      <c r="M572" s="117" t="s">
        <v>93</v>
      </c>
      <c r="N572" s="117" t="s">
        <v>93</v>
      </c>
      <c r="O572" s="73">
        <v>175</v>
      </c>
      <c r="P572" s="124">
        <f t="shared" si="32"/>
        <v>175</v>
      </c>
      <c r="Q572" s="73">
        <f>O572-15</f>
        <v>160</v>
      </c>
      <c r="R572" s="73">
        <f t="shared" si="33"/>
        <v>160</v>
      </c>
      <c r="S572" s="73"/>
      <c r="T572" s="120" t="s">
        <v>98</v>
      </c>
      <c r="U572" s="73">
        <v>5</v>
      </c>
      <c r="V572" s="123" t="s">
        <v>99</v>
      </c>
      <c r="W572" s="73">
        <v>10</v>
      </c>
      <c r="X572" s="73" t="s">
        <v>100</v>
      </c>
      <c r="Y572" s="73">
        <v>15</v>
      </c>
      <c r="Z572" s="121"/>
      <c r="AA572" s="121"/>
      <c r="AB572" s="121"/>
      <c r="AC572" s="121"/>
      <c r="AD572" s="121"/>
      <c r="AE572" s="121"/>
    </row>
    <row r="573" spans="1:31" s="146" customFormat="1">
      <c r="A573" s="115" t="s">
        <v>411</v>
      </c>
      <c r="B573" s="116">
        <v>46113</v>
      </c>
      <c r="C573" s="116">
        <v>46142</v>
      </c>
      <c r="D573" s="91" t="s">
        <v>704</v>
      </c>
      <c r="E573" s="117" t="s">
        <v>90</v>
      </c>
      <c r="F573" s="66" t="s">
        <v>412</v>
      </c>
      <c r="G573" s="66"/>
      <c r="H573" s="118">
        <v>4.5</v>
      </c>
      <c r="I573" s="74" t="s">
        <v>91</v>
      </c>
      <c r="J573" s="74">
        <v>24</v>
      </c>
      <c r="K573" s="117" t="s">
        <v>92</v>
      </c>
      <c r="L573" s="117" t="s">
        <v>93</v>
      </c>
      <c r="M573" s="117" t="s">
        <v>93</v>
      </c>
      <c r="N573" s="117" t="s">
        <v>93</v>
      </c>
      <c r="O573" s="73">
        <v>69</v>
      </c>
      <c r="P573" s="124">
        <f t="shared" si="32"/>
        <v>2.875</v>
      </c>
      <c r="Q573" s="73">
        <f>O573</f>
        <v>69</v>
      </c>
      <c r="R573" s="73">
        <f t="shared" si="33"/>
        <v>2.875</v>
      </c>
      <c r="S573" s="73"/>
      <c r="T573" s="73" t="s">
        <v>93</v>
      </c>
      <c r="U573" s="73" t="s">
        <v>93</v>
      </c>
      <c r="V573" s="73" t="s">
        <v>93</v>
      </c>
      <c r="W573" s="73" t="s">
        <v>93</v>
      </c>
      <c r="X573" s="73" t="s">
        <v>93</v>
      </c>
      <c r="Y573" s="73" t="s">
        <v>93</v>
      </c>
      <c r="Z573" s="121"/>
      <c r="AA573" s="121"/>
      <c r="AB573" s="121"/>
      <c r="AC573" s="121"/>
      <c r="AD573" s="121"/>
      <c r="AE573" s="121"/>
    </row>
    <row r="574" spans="1:31" s="146" customFormat="1">
      <c r="A574" s="115" t="s">
        <v>413</v>
      </c>
      <c r="B574" s="116">
        <v>46113</v>
      </c>
      <c r="C574" s="116">
        <v>46142</v>
      </c>
      <c r="D574" s="91" t="s">
        <v>704</v>
      </c>
      <c r="E574" s="117" t="s">
        <v>90</v>
      </c>
      <c r="F574" s="66" t="s">
        <v>412</v>
      </c>
      <c r="G574" s="66"/>
      <c r="H574" s="118">
        <v>4.5</v>
      </c>
      <c r="I574" s="74" t="s">
        <v>96</v>
      </c>
      <c r="J574" s="74">
        <v>1</v>
      </c>
      <c r="K574" s="120" t="s">
        <v>97</v>
      </c>
      <c r="L574" s="117" t="s">
        <v>93</v>
      </c>
      <c r="M574" s="117" t="s">
        <v>93</v>
      </c>
      <c r="N574" s="117" t="s">
        <v>93</v>
      </c>
      <c r="O574" s="73">
        <v>105</v>
      </c>
      <c r="P574" s="124">
        <f t="shared" si="32"/>
        <v>105</v>
      </c>
      <c r="Q574" s="73">
        <f>O574-15</f>
        <v>90</v>
      </c>
      <c r="R574" s="73">
        <f t="shared" si="33"/>
        <v>90</v>
      </c>
      <c r="S574" s="73"/>
      <c r="T574" s="120" t="s">
        <v>98</v>
      </c>
      <c r="U574" s="73">
        <v>5</v>
      </c>
      <c r="V574" s="123" t="s">
        <v>99</v>
      </c>
      <c r="W574" s="73">
        <v>10</v>
      </c>
      <c r="X574" s="73" t="s">
        <v>100</v>
      </c>
      <c r="Y574" s="73">
        <v>15</v>
      </c>
      <c r="Z574" s="121"/>
      <c r="AA574" s="121"/>
      <c r="AB574" s="121"/>
      <c r="AC574" s="121"/>
      <c r="AD574" s="121"/>
      <c r="AE574" s="121"/>
    </row>
    <row r="575" spans="1:31" s="146" customFormat="1">
      <c r="A575" s="115" t="s">
        <v>414</v>
      </c>
      <c r="B575" s="116">
        <v>46113</v>
      </c>
      <c r="C575" s="116">
        <v>46142</v>
      </c>
      <c r="D575" s="91" t="s">
        <v>704</v>
      </c>
      <c r="E575" s="117" t="s">
        <v>90</v>
      </c>
      <c r="F575" s="66" t="s">
        <v>412</v>
      </c>
      <c r="G575" s="66"/>
      <c r="H575" s="118">
        <v>4.5</v>
      </c>
      <c r="I575" s="74" t="s">
        <v>96</v>
      </c>
      <c r="J575" s="74">
        <v>1</v>
      </c>
      <c r="K575" s="120" t="s">
        <v>101</v>
      </c>
      <c r="L575" s="117" t="s">
        <v>93</v>
      </c>
      <c r="M575" s="117" t="s">
        <v>93</v>
      </c>
      <c r="N575" s="117" t="s">
        <v>93</v>
      </c>
      <c r="O575" s="73">
        <v>185</v>
      </c>
      <c r="P575" s="124">
        <f t="shared" si="32"/>
        <v>185</v>
      </c>
      <c r="Q575" s="73">
        <f>O575-15</f>
        <v>170</v>
      </c>
      <c r="R575" s="73">
        <f t="shared" si="33"/>
        <v>170</v>
      </c>
      <c r="S575" s="73"/>
      <c r="T575" s="120" t="s">
        <v>98</v>
      </c>
      <c r="U575" s="73">
        <v>5</v>
      </c>
      <c r="V575" s="123" t="s">
        <v>99</v>
      </c>
      <c r="W575" s="73">
        <v>10</v>
      </c>
      <c r="X575" s="73" t="s">
        <v>100</v>
      </c>
      <c r="Y575" s="73">
        <v>15</v>
      </c>
      <c r="Z575" s="121"/>
      <c r="AA575" s="121"/>
      <c r="AB575" s="121"/>
      <c r="AC575" s="121"/>
      <c r="AD575" s="121"/>
      <c r="AE575" s="121"/>
    </row>
    <row r="576" spans="1:31" s="146" customFormat="1">
      <c r="A576" s="115" t="s">
        <v>415</v>
      </c>
      <c r="B576" s="116">
        <v>46113</v>
      </c>
      <c r="C576" s="116">
        <v>46142</v>
      </c>
      <c r="D576" s="91" t="s">
        <v>416</v>
      </c>
      <c r="E576" s="117" t="s">
        <v>90</v>
      </c>
      <c r="F576" s="66" t="s">
        <v>417</v>
      </c>
      <c r="G576" s="66"/>
      <c r="H576" s="118">
        <v>5</v>
      </c>
      <c r="I576" s="74" t="s">
        <v>91</v>
      </c>
      <c r="J576" s="74">
        <v>24</v>
      </c>
      <c r="K576" s="117" t="s">
        <v>92</v>
      </c>
      <c r="L576" s="117" t="s">
        <v>93</v>
      </c>
      <c r="M576" s="117" t="s">
        <v>93</v>
      </c>
      <c r="N576" s="117" t="s">
        <v>93</v>
      </c>
      <c r="O576" s="73">
        <v>69</v>
      </c>
      <c r="P576" s="124">
        <f t="shared" si="32"/>
        <v>2.875</v>
      </c>
      <c r="Q576" s="73">
        <f>O576-6</f>
        <v>63</v>
      </c>
      <c r="R576" s="73">
        <f t="shared" si="33"/>
        <v>2.625</v>
      </c>
      <c r="S576" s="73"/>
      <c r="T576" s="73" t="s">
        <v>111</v>
      </c>
      <c r="U576" s="73">
        <v>3</v>
      </c>
      <c r="V576" s="73" t="s">
        <v>94</v>
      </c>
      <c r="W576" s="73">
        <v>6</v>
      </c>
      <c r="X576" s="73" t="s">
        <v>93</v>
      </c>
      <c r="Y576" s="73" t="s">
        <v>93</v>
      </c>
      <c r="Z576" s="121"/>
      <c r="AA576" s="121"/>
      <c r="AB576" s="121"/>
      <c r="AC576" s="121"/>
      <c r="AD576" s="121"/>
      <c r="AE576" s="121"/>
    </row>
    <row r="577" spans="1:25" s="121" customFormat="1">
      <c r="A577" s="115" t="s">
        <v>418</v>
      </c>
      <c r="B577" s="116">
        <v>46113</v>
      </c>
      <c r="C577" s="116">
        <v>46142</v>
      </c>
      <c r="D577" s="91" t="s">
        <v>416</v>
      </c>
      <c r="E577" s="117" t="s">
        <v>90</v>
      </c>
      <c r="F577" s="66" t="s">
        <v>417</v>
      </c>
      <c r="G577" s="66"/>
      <c r="H577" s="118">
        <v>5</v>
      </c>
      <c r="I577" s="74" t="s">
        <v>96</v>
      </c>
      <c r="J577" s="74">
        <v>1</v>
      </c>
      <c r="K577" s="120" t="s">
        <v>97</v>
      </c>
      <c r="L577" s="117" t="s">
        <v>93</v>
      </c>
      <c r="M577" s="117" t="s">
        <v>93</v>
      </c>
      <c r="N577" s="117" t="s">
        <v>93</v>
      </c>
      <c r="O577" s="73">
        <v>105</v>
      </c>
      <c r="P577" s="124">
        <f t="shared" si="32"/>
        <v>105</v>
      </c>
      <c r="Q577" s="73">
        <f>O577-15</f>
        <v>90</v>
      </c>
      <c r="R577" s="73">
        <f t="shared" si="33"/>
        <v>90</v>
      </c>
      <c r="S577" s="73"/>
      <c r="T577" s="120" t="s">
        <v>98</v>
      </c>
      <c r="U577" s="73">
        <v>5</v>
      </c>
      <c r="V577" s="123" t="s">
        <v>99</v>
      </c>
      <c r="W577" s="73">
        <v>10</v>
      </c>
      <c r="X577" s="73" t="s">
        <v>100</v>
      </c>
      <c r="Y577" s="73">
        <v>15</v>
      </c>
    </row>
    <row r="578" spans="1:25" s="121" customFormat="1">
      <c r="A578" s="115" t="s">
        <v>419</v>
      </c>
      <c r="B578" s="116">
        <v>46113</v>
      </c>
      <c r="C578" s="116">
        <v>46142</v>
      </c>
      <c r="D578" s="91" t="s">
        <v>416</v>
      </c>
      <c r="E578" s="117" t="s">
        <v>90</v>
      </c>
      <c r="F578" s="66" t="s">
        <v>417</v>
      </c>
      <c r="G578" s="66"/>
      <c r="H578" s="118">
        <v>5</v>
      </c>
      <c r="I578" s="74" t="s">
        <v>96</v>
      </c>
      <c r="J578" s="74">
        <v>1</v>
      </c>
      <c r="K578" s="120" t="s">
        <v>101</v>
      </c>
      <c r="L578" s="117" t="s">
        <v>93</v>
      </c>
      <c r="M578" s="117" t="s">
        <v>93</v>
      </c>
      <c r="N578" s="117" t="s">
        <v>93</v>
      </c>
      <c r="O578" s="73">
        <v>185</v>
      </c>
      <c r="P578" s="124">
        <f t="shared" si="32"/>
        <v>185</v>
      </c>
      <c r="Q578" s="73">
        <f>O578-15</f>
        <v>170</v>
      </c>
      <c r="R578" s="73">
        <f t="shared" si="33"/>
        <v>170</v>
      </c>
      <c r="S578" s="73"/>
      <c r="T578" s="120" t="s">
        <v>98</v>
      </c>
      <c r="U578" s="73">
        <v>5</v>
      </c>
      <c r="V578" s="123" t="s">
        <v>99</v>
      </c>
      <c r="W578" s="73">
        <v>10</v>
      </c>
      <c r="X578" s="73" t="s">
        <v>100</v>
      </c>
      <c r="Y578" s="73">
        <v>15</v>
      </c>
    </row>
    <row r="579" spans="1:25" s="121" customFormat="1">
      <c r="A579" s="115" t="s">
        <v>703</v>
      </c>
      <c r="B579" s="116">
        <v>46113</v>
      </c>
      <c r="C579" s="116">
        <v>46142</v>
      </c>
      <c r="D579" s="91" t="s">
        <v>704</v>
      </c>
      <c r="E579" s="117" t="s">
        <v>90</v>
      </c>
      <c r="F579" s="66" t="s">
        <v>705</v>
      </c>
      <c r="G579" s="66"/>
      <c r="H579" s="118">
        <v>4.5</v>
      </c>
      <c r="I579" s="74" t="s">
        <v>91</v>
      </c>
      <c r="J579" s="74">
        <v>24</v>
      </c>
      <c r="K579" s="117" t="s">
        <v>92</v>
      </c>
      <c r="L579" s="117" t="s">
        <v>93</v>
      </c>
      <c r="M579" s="117" t="s">
        <v>93</v>
      </c>
      <c r="N579" s="117" t="s">
        <v>93</v>
      </c>
      <c r="O579" s="73">
        <v>69</v>
      </c>
      <c r="P579" s="119">
        <f t="shared" si="32"/>
        <v>2.875</v>
      </c>
      <c r="Q579" s="73">
        <f>O579</f>
        <v>69</v>
      </c>
      <c r="R579" s="73">
        <f t="shared" si="33"/>
        <v>2.875</v>
      </c>
      <c r="S579" s="73"/>
      <c r="T579" s="73" t="s">
        <v>93</v>
      </c>
      <c r="U579" s="73" t="s">
        <v>93</v>
      </c>
      <c r="V579" s="73" t="s">
        <v>93</v>
      </c>
      <c r="W579" s="73" t="s">
        <v>93</v>
      </c>
      <c r="X579" s="73" t="s">
        <v>93</v>
      </c>
      <c r="Y579" s="73" t="s">
        <v>93</v>
      </c>
    </row>
    <row r="580" spans="1:25" s="121" customFormat="1">
      <c r="A580" s="115">
        <v>0</v>
      </c>
      <c r="B580" s="116">
        <v>46113</v>
      </c>
      <c r="C580" s="116">
        <v>46142</v>
      </c>
      <c r="D580" s="91" t="s">
        <v>704</v>
      </c>
      <c r="E580" s="117" t="s">
        <v>90</v>
      </c>
      <c r="F580" s="66" t="s">
        <v>705</v>
      </c>
      <c r="G580" s="66"/>
      <c r="H580" s="118">
        <v>4.5</v>
      </c>
      <c r="I580" s="74" t="s">
        <v>96</v>
      </c>
      <c r="J580" s="74">
        <v>1</v>
      </c>
      <c r="K580" s="120" t="s">
        <v>97</v>
      </c>
      <c r="L580" s="117" t="s">
        <v>93</v>
      </c>
      <c r="M580" s="117" t="s">
        <v>93</v>
      </c>
      <c r="N580" s="117" t="s">
        <v>93</v>
      </c>
      <c r="O580" s="73">
        <v>105</v>
      </c>
      <c r="P580" s="119">
        <f t="shared" si="32"/>
        <v>105</v>
      </c>
      <c r="Q580" s="73">
        <f>O580</f>
        <v>105</v>
      </c>
      <c r="R580" s="73">
        <f t="shared" si="33"/>
        <v>105</v>
      </c>
      <c r="S580" s="73"/>
      <c r="T580" s="73" t="s">
        <v>93</v>
      </c>
      <c r="U580" s="73" t="s">
        <v>93</v>
      </c>
      <c r="V580" s="73" t="s">
        <v>93</v>
      </c>
      <c r="W580" s="73" t="s">
        <v>93</v>
      </c>
      <c r="X580" s="73" t="s">
        <v>93</v>
      </c>
      <c r="Y580" s="73" t="s">
        <v>93</v>
      </c>
    </row>
    <row r="581" spans="1:25" s="121" customFormat="1">
      <c r="A581" s="115">
        <v>0</v>
      </c>
      <c r="B581" s="116">
        <v>46113</v>
      </c>
      <c r="C581" s="116">
        <v>46142</v>
      </c>
      <c r="D581" s="91" t="s">
        <v>704</v>
      </c>
      <c r="E581" s="117" t="s">
        <v>90</v>
      </c>
      <c r="F581" s="66" t="s">
        <v>705</v>
      </c>
      <c r="G581" s="66"/>
      <c r="H581" s="118">
        <v>4.5</v>
      </c>
      <c r="I581" s="74" t="s">
        <v>96</v>
      </c>
      <c r="J581" s="74">
        <v>1</v>
      </c>
      <c r="K581" s="120" t="s">
        <v>101</v>
      </c>
      <c r="L581" s="117" t="s">
        <v>93</v>
      </c>
      <c r="M581" s="117" t="s">
        <v>93</v>
      </c>
      <c r="N581" s="117" t="s">
        <v>93</v>
      </c>
      <c r="O581" s="73">
        <v>185</v>
      </c>
      <c r="P581" s="119">
        <f t="shared" si="32"/>
        <v>185</v>
      </c>
      <c r="Q581" s="73">
        <f>O581</f>
        <v>185</v>
      </c>
      <c r="R581" s="73">
        <f t="shared" si="33"/>
        <v>185</v>
      </c>
      <c r="S581" s="73"/>
      <c r="T581" s="73" t="s">
        <v>93</v>
      </c>
      <c r="U581" s="73" t="s">
        <v>93</v>
      </c>
      <c r="V581" s="73" t="s">
        <v>93</v>
      </c>
      <c r="W581" s="73" t="s">
        <v>93</v>
      </c>
      <c r="X581" s="73" t="s">
        <v>93</v>
      </c>
      <c r="Y581" s="73" t="s">
        <v>93</v>
      </c>
    </row>
    <row r="582" spans="1:25" s="121" customFormat="1">
      <c r="A582" s="122" t="s">
        <v>420</v>
      </c>
      <c r="B582" s="116">
        <v>46113</v>
      </c>
      <c r="C582" s="116">
        <v>46142</v>
      </c>
      <c r="D582" s="91" t="s">
        <v>421</v>
      </c>
      <c r="E582" s="117" t="s">
        <v>90</v>
      </c>
      <c r="F582" s="66" t="s">
        <v>422</v>
      </c>
      <c r="G582" s="66"/>
      <c r="H582" s="118">
        <v>7</v>
      </c>
      <c r="I582" s="74" t="s">
        <v>91</v>
      </c>
      <c r="J582" s="74">
        <v>24</v>
      </c>
      <c r="K582" s="117" t="s">
        <v>92</v>
      </c>
      <c r="L582" s="117" t="s">
        <v>93</v>
      </c>
      <c r="M582" s="117" t="s">
        <v>93</v>
      </c>
      <c r="N582" s="117" t="s">
        <v>93</v>
      </c>
      <c r="O582" s="73">
        <v>78</v>
      </c>
      <c r="P582" s="124">
        <f t="shared" si="32"/>
        <v>3.25</v>
      </c>
      <c r="Q582" s="73">
        <f>O582-6</f>
        <v>72</v>
      </c>
      <c r="R582" s="73">
        <f t="shared" si="33"/>
        <v>3</v>
      </c>
      <c r="S582" s="73"/>
      <c r="T582" s="73" t="s">
        <v>111</v>
      </c>
      <c r="U582" s="73">
        <v>3</v>
      </c>
      <c r="V582" s="73" t="s">
        <v>94</v>
      </c>
      <c r="W582" s="73">
        <v>6</v>
      </c>
      <c r="X582" s="73" t="s">
        <v>93</v>
      </c>
      <c r="Y582" s="73" t="s">
        <v>93</v>
      </c>
    </row>
    <row r="583" spans="1:25" s="121" customFormat="1">
      <c r="A583" s="122" t="s">
        <v>423</v>
      </c>
      <c r="B583" s="116">
        <v>46113</v>
      </c>
      <c r="C583" s="116">
        <v>46142</v>
      </c>
      <c r="D583" s="91" t="s">
        <v>421</v>
      </c>
      <c r="E583" s="117" t="s">
        <v>90</v>
      </c>
      <c r="F583" s="66" t="s">
        <v>422</v>
      </c>
      <c r="G583" s="66"/>
      <c r="H583" s="118">
        <v>7</v>
      </c>
      <c r="I583" s="74" t="s">
        <v>96</v>
      </c>
      <c r="J583" s="74">
        <v>1</v>
      </c>
      <c r="K583" s="120" t="s">
        <v>97</v>
      </c>
      <c r="L583" s="117" t="s">
        <v>93</v>
      </c>
      <c r="M583" s="117" t="s">
        <v>93</v>
      </c>
      <c r="N583" s="117" t="s">
        <v>93</v>
      </c>
      <c r="O583" s="73">
        <v>115</v>
      </c>
      <c r="P583" s="124">
        <f t="shared" si="32"/>
        <v>115</v>
      </c>
      <c r="Q583" s="73">
        <f>O583-15</f>
        <v>100</v>
      </c>
      <c r="R583" s="73">
        <f t="shared" si="33"/>
        <v>100</v>
      </c>
      <c r="S583" s="73"/>
      <c r="T583" s="120" t="s">
        <v>98</v>
      </c>
      <c r="U583" s="73">
        <v>5</v>
      </c>
      <c r="V583" s="123" t="s">
        <v>99</v>
      </c>
      <c r="W583" s="73">
        <v>10</v>
      </c>
      <c r="X583" s="73" t="s">
        <v>100</v>
      </c>
      <c r="Y583" s="73">
        <v>15</v>
      </c>
    </row>
    <row r="584" spans="1:25" s="121" customFormat="1">
      <c r="A584" s="122" t="s">
        <v>424</v>
      </c>
      <c r="B584" s="116">
        <v>46113</v>
      </c>
      <c r="C584" s="116">
        <v>46142</v>
      </c>
      <c r="D584" s="91" t="s">
        <v>421</v>
      </c>
      <c r="E584" s="117" t="s">
        <v>90</v>
      </c>
      <c r="F584" s="66" t="s">
        <v>422</v>
      </c>
      <c r="G584" s="66"/>
      <c r="H584" s="118">
        <v>7</v>
      </c>
      <c r="I584" s="74" t="s">
        <v>96</v>
      </c>
      <c r="J584" s="74">
        <v>1</v>
      </c>
      <c r="K584" s="120" t="s">
        <v>101</v>
      </c>
      <c r="L584" s="117" t="s">
        <v>93</v>
      </c>
      <c r="M584" s="117" t="s">
        <v>93</v>
      </c>
      <c r="N584" s="117" t="s">
        <v>93</v>
      </c>
      <c r="O584" s="73">
        <v>205</v>
      </c>
      <c r="P584" s="124">
        <f t="shared" si="32"/>
        <v>205</v>
      </c>
      <c r="Q584" s="73">
        <f>O584-15</f>
        <v>190</v>
      </c>
      <c r="R584" s="73">
        <f t="shared" si="33"/>
        <v>190</v>
      </c>
      <c r="S584" s="73"/>
      <c r="T584" s="120" t="s">
        <v>98</v>
      </c>
      <c r="U584" s="73">
        <v>5</v>
      </c>
      <c r="V584" s="123" t="s">
        <v>99</v>
      </c>
      <c r="W584" s="73">
        <v>10</v>
      </c>
      <c r="X584" s="73" t="s">
        <v>100</v>
      </c>
      <c r="Y584" s="73">
        <v>15</v>
      </c>
    </row>
    <row r="585" spans="1:25" s="121" customFormat="1">
      <c r="A585" s="115" t="s">
        <v>425</v>
      </c>
      <c r="B585" s="116">
        <v>46113</v>
      </c>
      <c r="C585" s="116">
        <v>46142</v>
      </c>
      <c r="D585" s="91" t="s">
        <v>704</v>
      </c>
      <c r="E585" s="117" t="s">
        <v>90</v>
      </c>
      <c r="F585" s="66" t="s">
        <v>426</v>
      </c>
      <c r="G585" s="66"/>
      <c r="H585" s="118">
        <v>5</v>
      </c>
      <c r="I585" s="74" t="s">
        <v>91</v>
      </c>
      <c r="J585" s="74">
        <v>24</v>
      </c>
      <c r="K585" s="117" t="s">
        <v>110</v>
      </c>
      <c r="L585" s="117" t="s">
        <v>93</v>
      </c>
      <c r="M585" s="117" t="s">
        <v>93</v>
      </c>
      <c r="N585" s="117" t="s">
        <v>93</v>
      </c>
      <c r="O585" s="73">
        <v>38</v>
      </c>
      <c r="P585" s="124">
        <f t="shared" si="32"/>
        <v>1.5833333333333333</v>
      </c>
      <c r="Q585" s="73">
        <f>O585</f>
        <v>38</v>
      </c>
      <c r="R585" s="73">
        <f t="shared" si="33"/>
        <v>1.5833333333333333</v>
      </c>
      <c r="S585" s="73"/>
      <c r="T585" s="73" t="s">
        <v>93</v>
      </c>
      <c r="U585" s="73" t="s">
        <v>93</v>
      </c>
      <c r="V585" s="73" t="s">
        <v>93</v>
      </c>
      <c r="W585" s="73" t="s">
        <v>93</v>
      </c>
      <c r="X585" s="73" t="s">
        <v>93</v>
      </c>
      <c r="Y585" s="73" t="s">
        <v>93</v>
      </c>
    </row>
    <row r="586" spans="1:25" s="121" customFormat="1">
      <c r="A586" s="115" t="s">
        <v>427</v>
      </c>
      <c r="B586" s="116">
        <v>46113</v>
      </c>
      <c r="C586" s="116">
        <v>46142</v>
      </c>
      <c r="D586" s="91" t="s">
        <v>704</v>
      </c>
      <c r="E586" s="117" t="s">
        <v>90</v>
      </c>
      <c r="F586" s="66" t="s">
        <v>426</v>
      </c>
      <c r="G586" s="66"/>
      <c r="H586" s="118">
        <v>5</v>
      </c>
      <c r="I586" s="74" t="s">
        <v>91</v>
      </c>
      <c r="J586" s="74">
        <v>24</v>
      </c>
      <c r="K586" s="117" t="s">
        <v>92</v>
      </c>
      <c r="L586" s="117" t="s">
        <v>93</v>
      </c>
      <c r="M586" s="117" t="s">
        <v>93</v>
      </c>
      <c r="N586" s="117" t="s">
        <v>93</v>
      </c>
      <c r="O586" s="73">
        <v>52</v>
      </c>
      <c r="P586" s="124">
        <f t="shared" ref="P586:P617" si="35">O586/J586</f>
        <v>2.1666666666666665</v>
      </c>
      <c r="Q586" s="73">
        <f>O586</f>
        <v>52</v>
      </c>
      <c r="R586" s="73">
        <f t="shared" ref="R586:R617" si="36">Q586/J586</f>
        <v>2.1666666666666665</v>
      </c>
      <c r="S586" s="73"/>
      <c r="T586" s="73" t="s">
        <v>93</v>
      </c>
      <c r="U586" s="73" t="s">
        <v>93</v>
      </c>
      <c r="V586" s="73" t="s">
        <v>93</v>
      </c>
      <c r="W586" s="73" t="s">
        <v>93</v>
      </c>
      <c r="X586" s="73" t="s">
        <v>93</v>
      </c>
      <c r="Y586" s="73" t="s">
        <v>93</v>
      </c>
    </row>
    <row r="587" spans="1:25" s="121" customFormat="1" ht="15.75" customHeight="1">
      <c r="A587" s="115" t="s">
        <v>428</v>
      </c>
      <c r="B587" s="116">
        <v>46113</v>
      </c>
      <c r="C587" s="116">
        <v>46142</v>
      </c>
      <c r="D587" s="91" t="s">
        <v>704</v>
      </c>
      <c r="E587" s="117" t="s">
        <v>90</v>
      </c>
      <c r="F587" s="66" t="s">
        <v>426</v>
      </c>
      <c r="G587" s="66"/>
      <c r="H587" s="118">
        <v>5</v>
      </c>
      <c r="I587" s="74" t="s">
        <v>96</v>
      </c>
      <c r="J587" s="74">
        <v>1</v>
      </c>
      <c r="K587" s="120" t="s">
        <v>97</v>
      </c>
      <c r="L587" s="117" t="s">
        <v>93</v>
      </c>
      <c r="M587" s="117" t="s">
        <v>93</v>
      </c>
      <c r="N587" s="117" t="s">
        <v>93</v>
      </c>
      <c r="O587" s="73">
        <v>85</v>
      </c>
      <c r="P587" s="124">
        <f t="shared" si="35"/>
        <v>85</v>
      </c>
      <c r="Q587" s="73">
        <f>O587-15</f>
        <v>70</v>
      </c>
      <c r="R587" s="73">
        <f t="shared" si="36"/>
        <v>70</v>
      </c>
      <c r="S587" s="73"/>
      <c r="T587" s="120" t="s">
        <v>98</v>
      </c>
      <c r="U587" s="73">
        <v>5</v>
      </c>
      <c r="V587" s="123" t="s">
        <v>99</v>
      </c>
      <c r="W587" s="73">
        <v>10</v>
      </c>
      <c r="X587" s="73" t="s">
        <v>100</v>
      </c>
      <c r="Y587" s="73">
        <v>15</v>
      </c>
    </row>
    <row r="588" spans="1:25" s="121" customFormat="1" ht="15.75" customHeight="1">
      <c r="A588" s="115" t="s">
        <v>429</v>
      </c>
      <c r="B588" s="116">
        <v>46113</v>
      </c>
      <c r="C588" s="116">
        <v>46142</v>
      </c>
      <c r="D588" s="91" t="s">
        <v>704</v>
      </c>
      <c r="E588" s="117" t="s">
        <v>90</v>
      </c>
      <c r="F588" s="66" t="s">
        <v>426</v>
      </c>
      <c r="G588" s="66"/>
      <c r="H588" s="118">
        <v>5</v>
      </c>
      <c r="I588" s="74" t="s">
        <v>96</v>
      </c>
      <c r="J588" s="74">
        <v>1</v>
      </c>
      <c r="K588" s="120" t="s">
        <v>101</v>
      </c>
      <c r="L588" s="117" t="s">
        <v>93</v>
      </c>
      <c r="M588" s="117" t="s">
        <v>93</v>
      </c>
      <c r="N588" s="117" t="s">
        <v>93</v>
      </c>
      <c r="O588" s="73">
        <v>175</v>
      </c>
      <c r="P588" s="124">
        <f t="shared" si="35"/>
        <v>175</v>
      </c>
      <c r="Q588" s="73">
        <f>O588-15</f>
        <v>160</v>
      </c>
      <c r="R588" s="73">
        <f t="shared" si="36"/>
        <v>160</v>
      </c>
      <c r="S588" s="73"/>
      <c r="T588" s="120" t="s">
        <v>98</v>
      </c>
      <c r="U588" s="73">
        <v>5</v>
      </c>
      <c r="V588" s="123" t="s">
        <v>99</v>
      </c>
      <c r="W588" s="73">
        <v>10</v>
      </c>
      <c r="X588" s="73" t="s">
        <v>100</v>
      </c>
      <c r="Y588" s="73">
        <v>15</v>
      </c>
    </row>
    <row r="589" spans="1:25" s="121" customFormat="1" ht="15.75" customHeight="1">
      <c r="A589" s="115" t="s">
        <v>496</v>
      </c>
      <c r="B589" s="116">
        <v>46113</v>
      </c>
      <c r="C589" s="116">
        <v>46142</v>
      </c>
      <c r="D589" s="91" t="s">
        <v>704</v>
      </c>
      <c r="E589" s="117" t="s">
        <v>90</v>
      </c>
      <c r="F589" s="66" t="s">
        <v>497</v>
      </c>
      <c r="G589" s="66"/>
      <c r="H589" s="118">
        <v>5</v>
      </c>
      <c r="I589" s="74" t="s">
        <v>91</v>
      </c>
      <c r="J589" s="74">
        <v>24</v>
      </c>
      <c r="K589" s="117" t="s">
        <v>92</v>
      </c>
      <c r="L589" s="117" t="s">
        <v>93</v>
      </c>
      <c r="M589" s="117" t="s">
        <v>93</v>
      </c>
      <c r="N589" s="117" t="s">
        <v>93</v>
      </c>
      <c r="O589" s="73">
        <v>69</v>
      </c>
      <c r="P589" s="119">
        <f t="shared" si="35"/>
        <v>2.875</v>
      </c>
      <c r="Q589" s="73">
        <f t="shared" ref="Q589:Q620" si="37">O589</f>
        <v>69</v>
      </c>
      <c r="R589" s="73">
        <f t="shared" si="36"/>
        <v>2.875</v>
      </c>
      <c r="S589" s="73"/>
      <c r="T589" s="73" t="s">
        <v>93</v>
      </c>
      <c r="U589" s="73" t="s">
        <v>93</v>
      </c>
      <c r="V589" s="73" t="s">
        <v>93</v>
      </c>
      <c r="W589" s="73" t="s">
        <v>93</v>
      </c>
      <c r="X589" s="73" t="s">
        <v>93</v>
      </c>
      <c r="Y589" s="73" t="s">
        <v>93</v>
      </c>
    </row>
    <row r="590" spans="1:25" s="121" customFormat="1" ht="15.75" customHeight="1">
      <c r="A590" s="115" t="s">
        <v>498</v>
      </c>
      <c r="B590" s="116">
        <v>46113</v>
      </c>
      <c r="C590" s="116">
        <v>46142</v>
      </c>
      <c r="D590" s="91" t="s">
        <v>704</v>
      </c>
      <c r="E590" s="117" t="s">
        <v>90</v>
      </c>
      <c r="F590" s="66" t="s">
        <v>497</v>
      </c>
      <c r="G590" s="66"/>
      <c r="H590" s="118">
        <v>5</v>
      </c>
      <c r="I590" s="74" t="s">
        <v>96</v>
      </c>
      <c r="J590" s="74">
        <v>1</v>
      </c>
      <c r="K590" s="120" t="s">
        <v>97</v>
      </c>
      <c r="L590" s="117" t="s">
        <v>93</v>
      </c>
      <c r="M590" s="117" t="s">
        <v>93</v>
      </c>
      <c r="N590" s="117" t="s">
        <v>93</v>
      </c>
      <c r="O590" s="73">
        <v>105</v>
      </c>
      <c r="P590" s="119">
        <f t="shared" si="35"/>
        <v>105</v>
      </c>
      <c r="Q590" s="73">
        <f t="shared" si="37"/>
        <v>105</v>
      </c>
      <c r="R590" s="73">
        <f t="shared" si="36"/>
        <v>105</v>
      </c>
      <c r="S590" s="73"/>
      <c r="T590" s="73" t="s">
        <v>93</v>
      </c>
      <c r="U590" s="73" t="s">
        <v>93</v>
      </c>
      <c r="V590" s="73" t="s">
        <v>93</v>
      </c>
      <c r="W590" s="73" t="s">
        <v>93</v>
      </c>
      <c r="X590" s="73" t="s">
        <v>93</v>
      </c>
      <c r="Y590" s="73" t="s">
        <v>93</v>
      </c>
    </row>
    <row r="591" spans="1:25" s="121" customFormat="1">
      <c r="A591" s="115" t="s">
        <v>499</v>
      </c>
      <c r="B591" s="116">
        <v>46113</v>
      </c>
      <c r="C591" s="116">
        <v>46142</v>
      </c>
      <c r="D591" s="91" t="s">
        <v>704</v>
      </c>
      <c r="E591" s="117" t="s">
        <v>90</v>
      </c>
      <c r="F591" s="66" t="s">
        <v>497</v>
      </c>
      <c r="G591" s="66"/>
      <c r="H591" s="118">
        <v>5</v>
      </c>
      <c r="I591" s="74" t="s">
        <v>96</v>
      </c>
      <c r="J591" s="74">
        <v>1</v>
      </c>
      <c r="K591" s="120" t="s">
        <v>101</v>
      </c>
      <c r="L591" s="117" t="s">
        <v>93</v>
      </c>
      <c r="M591" s="117" t="s">
        <v>93</v>
      </c>
      <c r="N591" s="117" t="s">
        <v>93</v>
      </c>
      <c r="O591" s="73">
        <v>185</v>
      </c>
      <c r="P591" s="119">
        <f t="shared" si="35"/>
        <v>185</v>
      </c>
      <c r="Q591" s="73">
        <f t="shared" si="37"/>
        <v>185</v>
      </c>
      <c r="R591" s="73">
        <f t="shared" si="36"/>
        <v>185</v>
      </c>
      <c r="S591" s="73"/>
      <c r="T591" s="73" t="s">
        <v>93</v>
      </c>
      <c r="U591" s="73" t="s">
        <v>93</v>
      </c>
      <c r="V591" s="73" t="s">
        <v>93</v>
      </c>
      <c r="W591" s="73" t="s">
        <v>93</v>
      </c>
      <c r="X591" s="73" t="s">
        <v>93</v>
      </c>
      <c r="Y591" s="73" t="s">
        <v>93</v>
      </c>
    </row>
    <row r="592" spans="1:25" s="121" customFormat="1">
      <c r="A592" s="115" t="s">
        <v>714</v>
      </c>
      <c r="B592" s="116">
        <v>46113</v>
      </c>
      <c r="C592" s="116">
        <v>46142</v>
      </c>
      <c r="D592" s="91" t="s">
        <v>704</v>
      </c>
      <c r="E592" s="117" t="s">
        <v>90</v>
      </c>
      <c r="F592" s="66" t="s">
        <v>715</v>
      </c>
      <c r="G592" s="66"/>
      <c r="H592" s="118">
        <v>6.3</v>
      </c>
      <c r="I592" s="74" t="s">
        <v>91</v>
      </c>
      <c r="J592" s="74">
        <v>24</v>
      </c>
      <c r="K592" s="117" t="s">
        <v>92</v>
      </c>
      <c r="L592" s="117" t="s">
        <v>93</v>
      </c>
      <c r="M592" s="117" t="s">
        <v>93</v>
      </c>
      <c r="N592" s="117" t="s">
        <v>93</v>
      </c>
      <c r="O592" s="73">
        <v>90</v>
      </c>
      <c r="P592" s="119">
        <f t="shared" si="35"/>
        <v>3.75</v>
      </c>
      <c r="Q592" s="73">
        <f t="shared" si="37"/>
        <v>90</v>
      </c>
      <c r="R592" s="73">
        <f t="shared" si="36"/>
        <v>3.75</v>
      </c>
      <c r="S592" s="73"/>
      <c r="T592" s="73" t="s">
        <v>93</v>
      </c>
      <c r="U592" s="73" t="s">
        <v>93</v>
      </c>
      <c r="V592" s="73" t="s">
        <v>93</v>
      </c>
      <c r="W592" s="73" t="s">
        <v>93</v>
      </c>
      <c r="X592" s="73" t="s">
        <v>93</v>
      </c>
      <c r="Y592" s="73" t="s">
        <v>93</v>
      </c>
    </row>
    <row r="593" spans="1:25" s="121" customFormat="1">
      <c r="A593" s="115" t="s">
        <v>716</v>
      </c>
      <c r="B593" s="116">
        <v>46113</v>
      </c>
      <c r="C593" s="116">
        <v>46142</v>
      </c>
      <c r="D593" s="91" t="s">
        <v>704</v>
      </c>
      <c r="E593" s="117" t="s">
        <v>90</v>
      </c>
      <c r="F593" s="66" t="s">
        <v>715</v>
      </c>
      <c r="G593" s="66"/>
      <c r="H593" s="118">
        <v>6.3</v>
      </c>
      <c r="I593" s="74" t="s">
        <v>96</v>
      </c>
      <c r="J593" s="74">
        <v>1</v>
      </c>
      <c r="K593" s="120" t="s">
        <v>97</v>
      </c>
      <c r="L593" s="117" t="s">
        <v>93</v>
      </c>
      <c r="M593" s="117" t="s">
        <v>93</v>
      </c>
      <c r="N593" s="117" t="s">
        <v>93</v>
      </c>
      <c r="O593" s="73">
        <v>148</v>
      </c>
      <c r="P593" s="119">
        <f t="shared" si="35"/>
        <v>148</v>
      </c>
      <c r="Q593" s="73">
        <f t="shared" si="37"/>
        <v>148</v>
      </c>
      <c r="R593" s="73">
        <f t="shared" si="36"/>
        <v>148</v>
      </c>
      <c r="S593" s="73"/>
      <c r="T593" s="73" t="s">
        <v>93</v>
      </c>
      <c r="U593" s="73" t="s">
        <v>93</v>
      </c>
      <c r="V593" s="73" t="s">
        <v>93</v>
      </c>
      <c r="W593" s="73" t="s">
        <v>93</v>
      </c>
      <c r="X593" s="73" t="s">
        <v>93</v>
      </c>
      <c r="Y593" s="73" t="s">
        <v>93</v>
      </c>
    </row>
    <row r="594" spans="1:25" s="121" customFormat="1" ht="15.75" customHeight="1">
      <c r="A594" s="115" t="s">
        <v>717</v>
      </c>
      <c r="B594" s="116">
        <v>46113</v>
      </c>
      <c r="C594" s="116">
        <v>46142</v>
      </c>
      <c r="D594" s="91" t="s">
        <v>704</v>
      </c>
      <c r="E594" s="117" t="s">
        <v>90</v>
      </c>
      <c r="F594" s="66" t="s">
        <v>715</v>
      </c>
      <c r="G594" s="66"/>
      <c r="H594" s="118">
        <v>6.3</v>
      </c>
      <c r="I594" s="74" t="s">
        <v>96</v>
      </c>
      <c r="J594" s="74">
        <v>1</v>
      </c>
      <c r="K594" s="120" t="s">
        <v>101</v>
      </c>
      <c r="L594" s="117" t="s">
        <v>93</v>
      </c>
      <c r="M594" s="117" t="s">
        <v>93</v>
      </c>
      <c r="N594" s="117" t="s">
        <v>93</v>
      </c>
      <c r="O594" s="73">
        <v>265</v>
      </c>
      <c r="P594" s="119">
        <f t="shared" si="35"/>
        <v>265</v>
      </c>
      <c r="Q594" s="73">
        <f t="shared" si="37"/>
        <v>265</v>
      </c>
      <c r="R594" s="73">
        <f t="shared" si="36"/>
        <v>265</v>
      </c>
      <c r="S594" s="73"/>
      <c r="T594" s="117" t="s">
        <v>93</v>
      </c>
      <c r="U594" s="117" t="s">
        <v>93</v>
      </c>
      <c r="V594" s="117" t="s">
        <v>93</v>
      </c>
      <c r="W594" s="117" t="s">
        <v>93</v>
      </c>
      <c r="X594" s="117" t="s">
        <v>93</v>
      </c>
      <c r="Y594" s="117" t="s">
        <v>93</v>
      </c>
    </row>
    <row r="595" spans="1:25" s="121" customFormat="1" ht="15.75" customHeight="1">
      <c r="A595" s="115" t="s">
        <v>430</v>
      </c>
      <c r="B595" s="116">
        <v>46113</v>
      </c>
      <c r="C595" s="116">
        <v>46142</v>
      </c>
      <c r="D595" s="91" t="s">
        <v>431</v>
      </c>
      <c r="E595" s="117" t="s">
        <v>90</v>
      </c>
      <c r="F595" s="66" t="s">
        <v>432</v>
      </c>
      <c r="G595" s="66"/>
      <c r="H595" s="118">
        <v>10</v>
      </c>
      <c r="I595" s="74" t="s">
        <v>91</v>
      </c>
      <c r="J595" s="74">
        <v>24</v>
      </c>
      <c r="K595" s="117" t="s">
        <v>92</v>
      </c>
      <c r="L595" s="117" t="s">
        <v>93</v>
      </c>
      <c r="M595" s="117" t="s">
        <v>93</v>
      </c>
      <c r="N595" s="117" t="s">
        <v>93</v>
      </c>
      <c r="O595" s="73">
        <v>108</v>
      </c>
      <c r="P595" s="124">
        <f t="shared" si="35"/>
        <v>4.5</v>
      </c>
      <c r="Q595" s="73">
        <f t="shared" si="37"/>
        <v>108</v>
      </c>
      <c r="R595" s="73">
        <f t="shared" si="36"/>
        <v>4.5</v>
      </c>
      <c r="S595" s="73"/>
      <c r="T595" s="73" t="s">
        <v>93</v>
      </c>
      <c r="U595" s="73" t="s">
        <v>93</v>
      </c>
      <c r="V595" s="73" t="s">
        <v>93</v>
      </c>
      <c r="W595" s="73" t="s">
        <v>93</v>
      </c>
      <c r="X595" s="73" t="s">
        <v>93</v>
      </c>
      <c r="Y595" s="73" t="s">
        <v>93</v>
      </c>
    </row>
    <row r="596" spans="1:25" s="121" customFormat="1" ht="15.75" customHeight="1">
      <c r="A596" s="115" t="s">
        <v>433</v>
      </c>
      <c r="B596" s="116">
        <v>46113</v>
      </c>
      <c r="C596" s="116">
        <v>46142</v>
      </c>
      <c r="D596" s="91" t="s">
        <v>431</v>
      </c>
      <c r="E596" s="117" t="s">
        <v>90</v>
      </c>
      <c r="F596" s="66" t="s">
        <v>432</v>
      </c>
      <c r="G596" s="66"/>
      <c r="H596" s="118">
        <v>10</v>
      </c>
      <c r="I596" s="74" t="s">
        <v>96</v>
      </c>
      <c r="J596" s="74">
        <v>1</v>
      </c>
      <c r="K596" s="120" t="s">
        <v>97</v>
      </c>
      <c r="L596" s="117" t="s">
        <v>93</v>
      </c>
      <c r="M596" s="117" t="s">
        <v>93</v>
      </c>
      <c r="N596" s="117" t="s">
        <v>93</v>
      </c>
      <c r="O596" s="73">
        <v>189</v>
      </c>
      <c r="P596" s="124">
        <f t="shared" si="35"/>
        <v>189</v>
      </c>
      <c r="Q596" s="73">
        <f t="shared" si="37"/>
        <v>189</v>
      </c>
      <c r="R596" s="73">
        <f t="shared" si="36"/>
        <v>189</v>
      </c>
      <c r="S596" s="73"/>
      <c r="T596" s="73" t="s">
        <v>93</v>
      </c>
      <c r="U596" s="73" t="s">
        <v>93</v>
      </c>
      <c r="V596" s="73" t="s">
        <v>93</v>
      </c>
      <c r="W596" s="73" t="s">
        <v>93</v>
      </c>
      <c r="X596" s="73" t="s">
        <v>93</v>
      </c>
      <c r="Y596" s="73" t="s">
        <v>93</v>
      </c>
    </row>
    <row r="597" spans="1:25" s="121" customFormat="1" ht="15.75" customHeight="1">
      <c r="A597" s="115" t="s">
        <v>434</v>
      </c>
      <c r="B597" s="116">
        <v>46113</v>
      </c>
      <c r="C597" s="116">
        <v>46142</v>
      </c>
      <c r="D597" s="91" t="s">
        <v>431</v>
      </c>
      <c r="E597" s="117" t="s">
        <v>90</v>
      </c>
      <c r="F597" s="66" t="s">
        <v>432</v>
      </c>
      <c r="G597" s="66"/>
      <c r="H597" s="118">
        <v>10</v>
      </c>
      <c r="I597" s="74" t="s">
        <v>96</v>
      </c>
      <c r="J597" s="74">
        <v>1</v>
      </c>
      <c r="K597" s="120" t="s">
        <v>101</v>
      </c>
      <c r="L597" s="117" t="s">
        <v>93</v>
      </c>
      <c r="M597" s="117" t="s">
        <v>93</v>
      </c>
      <c r="N597" s="117" t="s">
        <v>93</v>
      </c>
      <c r="O597" s="73">
        <v>359</v>
      </c>
      <c r="P597" s="124">
        <f t="shared" si="35"/>
        <v>359</v>
      </c>
      <c r="Q597" s="73">
        <f t="shared" si="37"/>
        <v>359</v>
      </c>
      <c r="R597" s="73">
        <f t="shared" si="36"/>
        <v>359</v>
      </c>
      <c r="S597" s="73"/>
      <c r="T597" s="117" t="s">
        <v>93</v>
      </c>
      <c r="U597" s="117" t="s">
        <v>93</v>
      </c>
      <c r="V597" s="117" t="s">
        <v>93</v>
      </c>
      <c r="W597" s="117" t="s">
        <v>93</v>
      </c>
      <c r="X597" s="117" t="s">
        <v>93</v>
      </c>
      <c r="Y597" s="117" t="s">
        <v>93</v>
      </c>
    </row>
    <row r="598" spans="1:25" s="121" customFormat="1">
      <c r="A598" s="115" t="s">
        <v>435</v>
      </c>
      <c r="B598" s="116">
        <v>46113</v>
      </c>
      <c r="C598" s="116">
        <v>46142</v>
      </c>
      <c r="D598" s="91" t="s">
        <v>436</v>
      </c>
      <c r="E598" s="117" t="s">
        <v>90</v>
      </c>
      <c r="F598" s="66" t="s">
        <v>437</v>
      </c>
      <c r="G598" s="66"/>
      <c r="H598" s="118">
        <v>10.5</v>
      </c>
      <c r="I598" s="74" t="s">
        <v>91</v>
      </c>
      <c r="J598" s="74">
        <v>24</v>
      </c>
      <c r="K598" s="117" t="s">
        <v>92</v>
      </c>
      <c r="L598" s="117" t="s">
        <v>93</v>
      </c>
      <c r="M598" s="117" t="s">
        <v>93</v>
      </c>
      <c r="N598" s="117" t="s">
        <v>93</v>
      </c>
      <c r="O598" s="73">
        <v>108</v>
      </c>
      <c r="P598" s="124">
        <f t="shared" si="35"/>
        <v>4.5</v>
      </c>
      <c r="Q598" s="73">
        <f t="shared" si="37"/>
        <v>108</v>
      </c>
      <c r="R598" s="73">
        <f t="shared" si="36"/>
        <v>4.5</v>
      </c>
      <c r="S598" s="73"/>
      <c r="T598" s="73" t="s">
        <v>93</v>
      </c>
      <c r="U598" s="73" t="s">
        <v>93</v>
      </c>
      <c r="V598" s="73" t="s">
        <v>93</v>
      </c>
      <c r="W598" s="73" t="s">
        <v>93</v>
      </c>
      <c r="X598" s="73" t="s">
        <v>93</v>
      </c>
      <c r="Y598" s="73" t="s">
        <v>93</v>
      </c>
    </row>
    <row r="599" spans="1:25" s="121" customFormat="1">
      <c r="A599" s="115" t="s">
        <v>438</v>
      </c>
      <c r="B599" s="116">
        <v>46113</v>
      </c>
      <c r="C599" s="116">
        <v>46142</v>
      </c>
      <c r="D599" s="91" t="s">
        <v>436</v>
      </c>
      <c r="E599" s="117" t="s">
        <v>90</v>
      </c>
      <c r="F599" s="66" t="s">
        <v>437</v>
      </c>
      <c r="G599" s="66"/>
      <c r="H599" s="118">
        <v>10.5</v>
      </c>
      <c r="I599" s="74" t="s">
        <v>96</v>
      </c>
      <c r="J599" s="74">
        <v>1</v>
      </c>
      <c r="K599" s="120" t="s">
        <v>97</v>
      </c>
      <c r="L599" s="117" t="s">
        <v>93</v>
      </c>
      <c r="M599" s="117" t="s">
        <v>93</v>
      </c>
      <c r="N599" s="117" t="s">
        <v>93</v>
      </c>
      <c r="O599" s="73">
        <v>189</v>
      </c>
      <c r="P599" s="124">
        <f t="shared" si="35"/>
        <v>189</v>
      </c>
      <c r="Q599" s="73">
        <f t="shared" si="37"/>
        <v>189</v>
      </c>
      <c r="R599" s="73">
        <f t="shared" si="36"/>
        <v>189</v>
      </c>
      <c r="S599" s="73"/>
      <c r="T599" s="73" t="s">
        <v>93</v>
      </c>
      <c r="U599" s="73" t="s">
        <v>93</v>
      </c>
      <c r="V599" s="73" t="s">
        <v>93</v>
      </c>
      <c r="W599" s="73" t="s">
        <v>93</v>
      </c>
      <c r="X599" s="73" t="s">
        <v>93</v>
      </c>
      <c r="Y599" s="73" t="s">
        <v>93</v>
      </c>
    </row>
    <row r="600" spans="1:25" s="121" customFormat="1" ht="14.25" customHeight="1">
      <c r="A600" s="115" t="s">
        <v>439</v>
      </c>
      <c r="B600" s="116">
        <v>46113</v>
      </c>
      <c r="C600" s="116">
        <v>46142</v>
      </c>
      <c r="D600" s="91" t="s">
        <v>436</v>
      </c>
      <c r="E600" s="117" t="s">
        <v>90</v>
      </c>
      <c r="F600" s="66" t="s">
        <v>437</v>
      </c>
      <c r="G600" s="66"/>
      <c r="H600" s="118">
        <v>10.5</v>
      </c>
      <c r="I600" s="74" t="s">
        <v>96</v>
      </c>
      <c r="J600" s="74">
        <v>1</v>
      </c>
      <c r="K600" s="120" t="s">
        <v>101</v>
      </c>
      <c r="L600" s="117" t="s">
        <v>93</v>
      </c>
      <c r="M600" s="117" t="s">
        <v>93</v>
      </c>
      <c r="N600" s="117" t="s">
        <v>93</v>
      </c>
      <c r="O600" s="73">
        <v>359</v>
      </c>
      <c r="P600" s="124">
        <f t="shared" si="35"/>
        <v>359</v>
      </c>
      <c r="Q600" s="73">
        <f t="shared" si="37"/>
        <v>359</v>
      </c>
      <c r="R600" s="73">
        <f t="shared" si="36"/>
        <v>359</v>
      </c>
      <c r="S600" s="73"/>
      <c r="T600" s="117" t="s">
        <v>93</v>
      </c>
      <c r="U600" s="117" t="s">
        <v>93</v>
      </c>
      <c r="V600" s="117" t="s">
        <v>93</v>
      </c>
      <c r="W600" s="117" t="s">
        <v>93</v>
      </c>
      <c r="X600" s="117" t="s">
        <v>93</v>
      </c>
      <c r="Y600" s="117" t="s">
        <v>93</v>
      </c>
    </row>
    <row r="601" spans="1:25" s="121" customFormat="1" ht="14.25" customHeight="1">
      <c r="A601" s="115" t="s">
        <v>440</v>
      </c>
      <c r="B601" s="116">
        <v>46113</v>
      </c>
      <c r="C601" s="116">
        <v>46142</v>
      </c>
      <c r="D601" s="91" t="s">
        <v>441</v>
      </c>
      <c r="E601" s="117" t="s">
        <v>90</v>
      </c>
      <c r="F601" s="66" t="s">
        <v>442</v>
      </c>
      <c r="G601" s="66"/>
      <c r="H601" s="118">
        <v>8.5</v>
      </c>
      <c r="I601" s="74" t="s">
        <v>91</v>
      </c>
      <c r="J601" s="74">
        <v>24</v>
      </c>
      <c r="K601" s="117" t="s">
        <v>92</v>
      </c>
      <c r="L601" s="117" t="s">
        <v>93</v>
      </c>
      <c r="M601" s="117" t="s">
        <v>93</v>
      </c>
      <c r="N601" s="117" t="s">
        <v>93</v>
      </c>
      <c r="O601" s="73">
        <v>90</v>
      </c>
      <c r="P601" s="124">
        <f t="shared" si="35"/>
        <v>3.75</v>
      </c>
      <c r="Q601" s="73">
        <f t="shared" si="37"/>
        <v>90</v>
      </c>
      <c r="R601" s="73">
        <f t="shared" si="36"/>
        <v>3.75</v>
      </c>
      <c r="S601" s="73"/>
      <c r="T601" s="73" t="s">
        <v>93</v>
      </c>
      <c r="U601" s="73" t="s">
        <v>93</v>
      </c>
      <c r="V601" s="73" t="s">
        <v>93</v>
      </c>
      <c r="W601" s="73" t="s">
        <v>93</v>
      </c>
      <c r="X601" s="73" t="s">
        <v>93</v>
      </c>
      <c r="Y601" s="73" t="s">
        <v>93</v>
      </c>
    </row>
    <row r="602" spans="1:25" s="121" customFormat="1" ht="14.25" customHeight="1">
      <c r="A602" s="115" t="s">
        <v>443</v>
      </c>
      <c r="B602" s="116">
        <v>46113</v>
      </c>
      <c r="C602" s="116">
        <v>46142</v>
      </c>
      <c r="D602" s="91" t="s">
        <v>441</v>
      </c>
      <c r="E602" s="117" t="s">
        <v>90</v>
      </c>
      <c r="F602" s="66" t="s">
        <v>442</v>
      </c>
      <c r="G602" s="66"/>
      <c r="H602" s="118">
        <v>8.5</v>
      </c>
      <c r="I602" s="74" t="s">
        <v>96</v>
      </c>
      <c r="J602" s="74">
        <v>1</v>
      </c>
      <c r="K602" s="120" t="s">
        <v>97</v>
      </c>
      <c r="L602" s="117" t="s">
        <v>93</v>
      </c>
      <c r="M602" s="117" t="s">
        <v>93</v>
      </c>
      <c r="N602" s="117" t="s">
        <v>93</v>
      </c>
      <c r="O602" s="73">
        <v>135</v>
      </c>
      <c r="P602" s="124">
        <f t="shared" si="35"/>
        <v>135</v>
      </c>
      <c r="Q602" s="73">
        <f t="shared" si="37"/>
        <v>135</v>
      </c>
      <c r="R602" s="73">
        <f t="shared" si="36"/>
        <v>135</v>
      </c>
      <c r="S602" s="73"/>
      <c r="T602" s="73" t="s">
        <v>93</v>
      </c>
      <c r="U602" s="73" t="s">
        <v>93</v>
      </c>
      <c r="V602" s="73" t="s">
        <v>93</v>
      </c>
      <c r="W602" s="73" t="s">
        <v>93</v>
      </c>
      <c r="X602" s="73" t="s">
        <v>93</v>
      </c>
      <c r="Y602" s="73" t="s">
        <v>93</v>
      </c>
    </row>
    <row r="603" spans="1:25" s="121" customFormat="1" ht="14.25" customHeight="1">
      <c r="A603" s="115" t="s">
        <v>444</v>
      </c>
      <c r="B603" s="116">
        <v>46113</v>
      </c>
      <c r="C603" s="116">
        <v>46142</v>
      </c>
      <c r="D603" s="91" t="s">
        <v>441</v>
      </c>
      <c r="E603" s="117" t="s">
        <v>90</v>
      </c>
      <c r="F603" s="66" t="s">
        <v>442</v>
      </c>
      <c r="G603" s="66"/>
      <c r="H603" s="118">
        <v>8.5</v>
      </c>
      <c r="I603" s="74" t="s">
        <v>96</v>
      </c>
      <c r="J603" s="74">
        <v>1</v>
      </c>
      <c r="K603" s="120" t="s">
        <v>101</v>
      </c>
      <c r="L603" s="117" t="s">
        <v>93</v>
      </c>
      <c r="M603" s="117" t="s">
        <v>93</v>
      </c>
      <c r="N603" s="117" t="s">
        <v>93</v>
      </c>
      <c r="O603" s="73">
        <v>275</v>
      </c>
      <c r="P603" s="124">
        <f t="shared" si="35"/>
        <v>275</v>
      </c>
      <c r="Q603" s="73">
        <f t="shared" si="37"/>
        <v>275</v>
      </c>
      <c r="R603" s="73">
        <f t="shared" si="36"/>
        <v>275</v>
      </c>
      <c r="S603" s="73"/>
      <c r="T603" s="117" t="s">
        <v>93</v>
      </c>
      <c r="U603" s="117" t="s">
        <v>93</v>
      </c>
      <c r="V603" s="117" t="s">
        <v>93</v>
      </c>
      <c r="W603" s="117" t="s">
        <v>93</v>
      </c>
      <c r="X603" s="117" t="s">
        <v>93</v>
      </c>
      <c r="Y603" s="117" t="s">
        <v>93</v>
      </c>
    </row>
    <row r="604" spans="1:25" s="121" customFormat="1" ht="14.25" customHeight="1">
      <c r="A604" s="115"/>
      <c r="B604" s="116">
        <v>46113</v>
      </c>
      <c r="C604" s="116">
        <v>46142</v>
      </c>
      <c r="D604" s="91" t="s">
        <v>704</v>
      </c>
      <c r="E604" s="117" t="s">
        <v>90</v>
      </c>
      <c r="F604" s="66" t="s">
        <v>718</v>
      </c>
      <c r="G604" s="66"/>
      <c r="H604" s="118">
        <v>7</v>
      </c>
      <c r="I604" s="74" t="s">
        <v>91</v>
      </c>
      <c r="J604" s="74">
        <v>24</v>
      </c>
      <c r="K604" s="117" t="s">
        <v>92</v>
      </c>
      <c r="L604" s="117" t="s">
        <v>93</v>
      </c>
      <c r="M604" s="117" t="s">
        <v>93</v>
      </c>
      <c r="N604" s="117" t="s">
        <v>93</v>
      </c>
      <c r="O604" s="73">
        <v>90</v>
      </c>
      <c r="P604" s="119">
        <f t="shared" si="35"/>
        <v>3.75</v>
      </c>
      <c r="Q604" s="73">
        <f t="shared" si="37"/>
        <v>90</v>
      </c>
      <c r="R604" s="73">
        <f t="shared" si="36"/>
        <v>3.75</v>
      </c>
      <c r="S604" s="73"/>
      <c r="T604" s="73" t="s">
        <v>93</v>
      </c>
      <c r="U604" s="73" t="s">
        <v>93</v>
      </c>
      <c r="V604" s="73" t="s">
        <v>93</v>
      </c>
      <c r="W604" s="73" t="s">
        <v>93</v>
      </c>
      <c r="X604" s="73" t="s">
        <v>93</v>
      </c>
      <c r="Y604" s="73" t="s">
        <v>93</v>
      </c>
    </row>
    <row r="605" spans="1:25" s="121" customFormat="1" ht="14.25" customHeight="1">
      <c r="A605" s="115"/>
      <c r="B605" s="116">
        <v>46113</v>
      </c>
      <c r="C605" s="116">
        <v>46142</v>
      </c>
      <c r="D605" s="91" t="s">
        <v>704</v>
      </c>
      <c r="E605" s="117" t="s">
        <v>90</v>
      </c>
      <c r="F605" s="66" t="s">
        <v>718</v>
      </c>
      <c r="G605" s="66"/>
      <c r="H605" s="118">
        <v>7</v>
      </c>
      <c r="I605" s="74" t="s">
        <v>96</v>
      </c>
      <c r="J605" s="74">
        <v>1</v>
      </c>
      <c r="K605" s="120" t="s">
        <v>97</v>
      </c>
      <c r="L605" s="117" t="s">
        <v>93</v>
      </c>
      <c r="M605" s="117" t="s">
        <v>93</v>
      </c>
      <c r="N605" s="117" t="s">
        <v>93</v>
      </c>
      <c r="O605" s="73">
        <v>148</v>
      </c>
      <c r="P605" s="119">
        <f t="shared" si="35"/>
        <v>148</v>
      </c>
      <c r="Q605" s="73">
        <f t="shared" si="37"/>
        <v>148</v>
      </c>
      <c r="R605" s="73">
        <f t="shared" si="36"/>
        <v>148</v>
      </c>
      <c r="S605" s="73"/>
      <c r="T605" s="73" t="s">
        <v>93</v>
      </c>
      <c r="U605" s="73" t="s">
        <v>93</v>
      </c>
      <c r="V605" s="73" t="s">
        <v>93</v>
      </c>
      <c r="W605" s="73" t="s">
        <v>93</v>
      </c>
      <c r="X605" s="73" t="s">
        <v>93</v>
      </c>
      <c r="Y605" s="73" t="s">
        <v>93</v>
      </c>
    </row>
    <row r="606" spans="1:25" s="121" customFormat="1" ht="14.25" customHeight="1">
      <c r="A606" s="115"/>
      <c r="B606" s="116">
        <v>46113</v>
      </c>
      <c r="C606" s="116">
        <v>46142</v>
      </c>
      <c r="D606" s="91" t="s">
        <v>704</v>
      </c>
      <c r="E606" s="117" t="s">
        <v>90</v>
      </c>
      <c r="F606" s="66" t="s">
        <v>718</v>
      </c>
      <c r="G606" s="66"/>
      <c r="H606" s="118">
        <v>7</v>
      </c>
      <c r="I606" s="74" t="s">
        <v>96</v>
      </c>
      <c r="J606" s="74">
        <v>1</v>
      </c>
      <c r="K606" s="120" t="s">
        <v>101</v>
      </c>
      <c r="L606" s="117" t="s">
        <v>93</v>
      </c>
      <c r="M606" s="117" t="s">
        <v>93</v>
      </c>
      <c r="N606" s="117" t="s">
        <v>93</v>
      </c>
      <c r="O606" s="73">
        <v>265</v>
      </c>
      <c r="P606" s="119">
        <f t="shared" si="35"/>
        <v>265</v>
      </c>
      <c r="Q606" s="73">
        <f t="shared" si="37"/>
        <v>265</v>
      </c>
      <c r="R606" s="73">
        <f t="shared" si="36"/>
        <v>265</v>
      </c>
      <c r="S606" s="73"/>
      <c r="T606" s="117" t="s">
        <v>93</v>
      </c>
      <c r="U606" s="117" t="s">
        <v>93</v>
      </c>
      <c r="V606" s="117" t="s">
        <v>93</v>
      </c>
      <c r="W606" s="117" t="s">
        <v>93</v>
      </c>
      <c r="X606" s="117" t="s">
        <v>93</v>
      </c>
      <c r="Y606" s="117" t="s">
        <v>93</v>
      </c>
    </row>
    <row r="607" spans="1:25" s="121" customFormat="1" ht="14.25" customHeight="1">
      <c r="A607" s="115" t="s">
        <v>508</v>
      </c>
      <c r="B607" s="116">
        <v>46113</v>
      </c>
      <c r="C607" s="116">
        <v>46142</v>
      </c>
      <c r="D607" s="91" t="s">
        <v>704</v>
      </c>
      <c r="E607" s="117" t="s">
        <v>90</v>
      </c>
      <c r="F607" s="149" t="s">
        <v>509</v>
      </c>
      <c r="G607" s="149"/>
      <c r="H607" s="118">
        <v>7.2</v>
      </c>
      <c r="I607" s="74" t="s">
        <v>91</v>
      </c>
      <c r="J607" s="74">
        <v>24</v>
      </c>
      <c r="K607" s="117" t="s">
        <v>92</v>
      </c>
      <c r="L607" s="117" t="s">
        <v>93</v>
      </c>
      <c r="M607" s="117" t="s">
        <v>93</v>
      </c>
      <c r="N607" s="117" t="s">
        <v>93</v>
      </c>
      <c r="O607" s="73">
        <v>90</v>
      </c>
      <c r="P607" s="119">
        <f t="shared" si="35"/>
        <v>3.75</v>
      </c>
      <c r="Q607" s="73">
        <f t="shared" si="37"/>
        <v>90</v>
      </c>
      <c r="R607" s="73">
        <f t="shared" si="36"/>
        <v>3.75</v>
      </c>
      <c r="S607" s="73"/>
      <c r="T607" s="73" t="s">
        <v>93</v>
      </c>
      <c r="U607" s="73" t="s">
        <v>93</v>
      </c>
      <c r="V607" s="73" t="s">
        <v>93</v>
      </c>
      <c r="W607" s="73" t="s">
        <v>93</v>
      </c>
      <c r="X607" s="73" t="s">
        <v>93</v>
      </c>
      <c r="Y607" s="73" t="s">
        <v>93</v>
      </c>
    </row>
    <row r="608" spans="1:25" s="121" customFormat="1" ht="14.25" customHeight="1">
      <c r="A608" s="115" t="s">
        <v>510</v>
      </c>
      <c r="B608" s="116">
        <v>46113</v>
      </c>
      <c r="C608" s="116">
        <v>46142</v>
      </c>
      <c r="D608" s="91" t="s">
        <v>704</v>
      </c>
      <c r="E608" s="117" t="s">
        <v>90</v>
      </c>
      <c r="F608" s="149" t="s">
        <v>509</v>
      </c>
      <c r="G608" s="149"/>
      <c r="H608" s="118">
        <v>7.2</v>
      </c>
      <c r="I608" s="74" t="s">
        <v>96</v>
      </c>
      <c r="J608" s="74">
        <v>1</v>
      </c>
      <c r="K608" s="120" t="s">
        <v>97</v>
      </c>
      <c r="L608" s="117" t="s">
        <v>93</v>
      </c>
      <c r="M608" s="117" t="s">
        <v>93</v>
      </c>
      <c r="N608" s="117" t="s">
        <v>93</v>
      </c>
      <c r="O608" s="73">
        <v>148</v>
      </c>
      <c r="P608" s="119">
        <f t="shared" si="35"/>
        <v>148</v>
      </c>
      <c r="Q608" s="73">
        <f t="shared" si="37"/>
        <v>148</v>
      </c>
      <c r="R608" s="73">
        <f t="shared" si="36"/>
        <v>148</v>
      </c>
      <c r="S608" s="73"/>
      <c r="T608" s="73" t="s">
        <v>93</v>
      </c>
      <c r="U608" s="73" t="s">
        <v>93</v>
      </c>
      <c r="V608" s="73" t="s">
        <v>93</v>
      </c>
      <c r="W608" s="73" t="s">
        <v>93</v>
      </c>
      <c r="X608" s="73" t="s">
        <v>93</v>
      </c>
      <c r="Y608" s="73" t="s">
        <v>93</v>
      </c>
    </row>
    <row r="609" spans="1:25" s="121" customFormat="1" ht="14.25" customHeight="1">
      <c r="A609" s="115" t="s">
        <v>511</v>
      </c>
      <c r="B609" s="116">
        <v>46113</v>
      </c>
      <c r="C609" s="116">
        <v>46142</v>
      </c>
      <c r="D609" s="91" t="s">
        <v>704</v>
      </c>
      <c r="E609" s="117" t="s">
        <v>90</v>
      </c>
      <c r="F609" s="149" t="s">
        <v>509</v>
      </c>
      <c r="G609" s="149"/>
      <c r="H609" s="118">
        <v>7.2</v>
      </c>
      <c r="I609" s="74" t="s">
        <v>96</v>
      </c>
      <c r="J609" s="74">
        <v>1</v>
      </c>
      <c r="K609" s="120" t="s">
        <v>101</v>
      </c>
      <c r="L609" s="117" t="s">
        <v>93</v>
      </c>
      <c r="M609" s="117" t="s">
        <v>93</v>
      </c>
      <c r="N609" s="117" t="s">
        <v>93</v>
      </c>
      <c r="O609" s="73">
        <v>265</v>
      </c>
      <c r="P609" s="119">
        <f t="shared" si="35"/>
        <v>265</v>
      </c>
      <c r="Q609" s="73">
        <f t="shared" si="37"/>
        <v>265</v>
      </c>
      <c r="R609" s="73">
        <f t="shared" si="36"/>
        <v>265</v>
      </c>
      <c r="S609" s="73"/>
      <c r="T609" s="117" t="s">
        <v>93</v>
      </c>
      <c r="U609" s="117" t="s">
        <v>93</v>
      </c>
      <c r="V609" s="117" t="s">
        <v>93</v>
      </c>
      <c r="W609" s="117" t="s">
        <v>93</v>
      </c>
      <c r="X609" s="117" t="s">
        <v>93</v>
      </c>
      <c r="Y609" s="117" t="s">
        <v>93</v>
      </c>
    </row>
    <row r="610" spans="1:25" s="121" customFormat="1" ht="14.25" customHeight="1">
      <c r="A610" s="115" t="s">
        <v>566</v>
      </c>
      <c r="B610" s="116">
        <v>46113</v>
      </c>
      <c r="C610" s="116">
        <v>46142</v>
      </c>
      <c r="D610" s="91" t="s">
        <v>704</v>
      </c>
      <c r="E610" s="117" t="s">
        <v>90</v>
      </c>
      <c r="F610" s="66" t="s">
        <v>567</v>
      </c>
      <c r="G610" s="66"/>
      <c r="H610" s="118">
        <v>6.2</v>
      </c>
      <c r="I610" s="74" t="s">
        <v>91</v>
      </c>
      <c r="J610" s="74">
        <v>24</v>
      </c>
      <c r="K610" s="117" t="s">
        <v>92</v>
      </c>
      <c r="L610" s="117" t="s">
        <v>93</v>
      </c>
      <c r="M610" s="117" t="s">
        <v>93</v>
      </c>
      <c r="N610" s="117" t="s">
        <v>93</v>
      </c>
      <c r="O610" s="73">
        <v>90</v>
      </c>
      <c r="P610" s="119">
        <f t="shared" si="35"/>
        <v>3.75</v>
      </c>
      <c r="Q610" s="73">
        <f t="shared" si="37"/>
        <v>90</v>
      </c>
      <c r="R610" s="73">
        <f t="shared" si="36"/>
        <v>3.75</v>
      </c>
      <c r="S610" s="73"/>
      <c r="T610" s="73" t="s">
        <v>93</v>
      </c>
      <c r="U610" s="73" t="s">
        <v>93</v>
      </c>
      <c r="V610" s="73" t="s">
        <v>93</v>
      </c>
      <c r="W610" s="73" t="s">
        <v>93</v>
      </c>
      <c r="X610" s="73" t="s">
        <v>93</v>
      </c>
      <c r="Y610" s="73" t="s">
        <v>93</v>
      </c>
    </row>
    <row r="611" spans="1:25" s="121" customFormat="1" ht="14.25" customHeight="1">
      <c r="A611" s="115" t="s">
        <v>568</v>
      </c>
      <c r="B611" s="116">
        <v>46113</v>
      </c>
      <c r="C611" s="116">
        <v>46142</v>
      </c>
      <c r="D611" s="91" t="s">
        <v>704</v>
      </c>
      <c r="E611" s="117" t="s">
        <v>90</v>
      </c>
      <c r="F611" s="66" t="s">
        <v>567</v>
      </c>
      <c r="G611" s="66"/>
      <c r="H611" s="118">
        <v>6.2</v>
      </c>
      <c r="I611" s="74" t="s">
        <v>96</v>
      </c>
      <c r="J611" s="74">
        <v>1</v>
      </c>
      <c r="K611" s="120" t="s">
        <v>97</v>
      </c>
      <c r="L611" s="117" t="s">
        <v>93</v>
      </c>
      <c r="M611" s="117" t="s">
        <v>93</v>
      </c>
      <c r="N611" s="117" t="s">
        <v>93</v>
      </c>
      <c r="O611" s="73">
        <v>148</v>
      </c>
      <c r="P611" s="119">
        <f t="shared" si="35"/>
        <v>148</v>
      </c>
      <c r="Q611" s="73">
        <f t="shared" si="37"/>
        <v>148</v>
      </c>
      <c r="R611" s="73">
        <f t="shared" si="36"/>
        <v>148</v>
      </c>
      <c r="S611" s="73"/>
      <c r="T611" s="73" t="s">
        <v>93</v>
      </c>
      <c r="U611" s="73" t="s">
        <v>93</v>
      </c>
      <c r="V611" s="73" t="s">
        <v>93</v>
      </c>
      <c r="W611" s="73" t="s">
        <v>93</v>
      </c>
      <c r="X611" s="73" t="s">
        <v>93</v>
      </c>
      <c r="Y611" s="73" t="s">
        <v>93</v>
      </c>
    </row>
    <row r="612" spans="1:25" s="121" customFormat="1" ht="14.25" customHeight="1">
      <c r="A612" s="115" t="s">
        <v>569</v>
      </c>
      <c r="B612" s="116">
        <v>46113</v>
      </c>
      <c r="C612" s="116">
        <v>46142</v>
      </c>
      <c r="D612" s="91" t="s">
        <v>704</v>
      </c>
      <c r="E612" s="117" t="s">
        <v>90</v>
      </c>
      <c r="F612" s="66" t="s">
        <v>567</v>
      </c>
      <c r="G612" s="66"/>
      <c r="H612" s="118">
        <v>6.2</v>
      </c>
      <c r="I612" s="74" t="s">
        <v>96</v>
      </c>
      <c r="J612" s="74">
        <v>1</v>
      </c>
      <c r="K612" s="120" t="s">
        <v>101</v>
      </c>
      <c r="L612" s="117" t="s">
        <v>93</v>
      </c>
      <c r="M612" s="117" t="s">
        <v>93</v>
      </c>
      <c r="N612" s="117" t="s">
        <v>93</v>
      </c>
      <c r="O612" s="73">
        <v>265</v>
      </c>
      <c r="P612" s="119">
        <f t="shared" si="35"/>
        <v>265</v>
      </c>
      <c r="Q612" s="73">
        <f t="shared" si="37"/>
        <v>265</v>
      </c>
      <c r="R612" s="73">
        <f t="shared" si="36"/>
        <v>265</v>
      </c>
      <c r="S612" s="73"/>
      <c r="T612" s="117" t="s">
        <v>93</v>
      </c>
      <c r="U612" s="117" t="s">
        <v>93</v>
      </c>
      <c r="V612" s="117" t="s">
        <v>93</v>
      </c>
      <c r="W612" s="117" t="s">
        <v>93</v>
      </c>
      <c r="X612" s="117" t="s">
        <v>93</v>
      </c>
      <c r="Y612" s="117" t="s">
        <v>93</v>
      </c>
    </row>
    <row r="613" spans="1:25" s="121" customFormat="1" ht="14.25" customHeight="1">
      <c r="A613" s="115" t="s">
        <v>445</v>
      </c>
      <c r="B613" s="116">
        <v>46113</v>
      </c>
      <c r="C613" s="116">
        <v>46142</v>
      </c>
      <c r="D613" s="91" t="s">
        <v>704</v>
      </c>
      <c r="E613" s="117" t="s">
        <v>90</v>
      </c>
      <c r="F613" s="66" t="s">
        <v>446</v>
      </c>
      <c r="G613" s="66"/>
      <c r="H613" s="118">
        <v>10</v>
      </c>
      <c r="I613" s="74" t="s">
        <v>91</v>
      </c>
      <c r="J613" s="74">
        <v>24</v>
      </c>
      <c r="K613" s="117" t="s">
        <v>92</v>
      </c>
      <c r="L613" s="117" t="s">
        <v>93</v>
      </c>
      <c r="M613" s="117" t="s">
        <v>93</v>
      </c>
      <c r="N613" s="117" t="s">
        <v>93</v>
      </c>
      <c r="O613" s="73">
        <v>108</v>
      </c>
      <c r="P613" s="124">
        <f t="shared" si="35"/>
        <v>4.5</v>
      </c>
      <c r="Q613" s="73">
        <f t="shared" si="37"/>
        <v>108</v>
      </c>
      <c r="R613" s="73">
        <f t="shared" si="36"/>
        <v>4.5</v>
      </c>
      <c r="S613" s="73"/>
      <c r="T613" s="73" t="s">
        <v>93</v>
      </c>
      <c r="U613" s="73" t="s">
        <v>93</v>
      </c>
      <c r="V613" s="73" t="s">
        <v>93</v>
      </c>
      <c r="W613" s="73" t="s">
        <v>93</v>
      </c>
      <c r="X613" s="73" t="s">
        <v>93</v>
      </c>
      <c r="Y613" s="73" t="s">
        <v>93</v>
      </c>
    </row>
    <row r="614" spans="1:25" s="121" customFormat="1" ht="14.25" customHeight="1">
      <c r="A614" s="115" t="s">
        <v>447</v>
      </c>
      <c r="B614" s="116">
        <v>46113</v>
      </c>
      <c r="C614" s="116">
        <v>46142</v>
      </c>
      <c r="D614" s="91" t="s">
        <v>704</v>
      </c>
      <c r="E614" s="117" t="s">
        <v>90</v>
      </c>
      <c r="F614" s="66" t="s">
        <v>446</v>
      </c>
      <c r="G614" s="66"/>
      <c r="H614" s="118">
        <v>10</v>
      </c>
      <c r="I614" s="74" t="s">
        <v>96</v>
      </c>
      <c r="J614" s="74">
        <v>1</v>
      </c>
      <c r="K614" s="120" t="s">
        <v>97</v>
      </c>
      <c r="L614" s="117" t="s">
        <v>93</v>
      </c>
      <c r="M614" s="117" t="s">
        <v>93</v>
      </c>
      <c r="N614" s="117" t="s">
        <v>93</v>
      </c>
      <c r="O614" s="73">
        <v>189</v>
      </c>
      <c r="P614" s="124">
        <f t="shared" si="35"/>
        <v>189</v>
      </c>
      <c r="Q614" s="73">
        <f t="shared" si="37"/>
        <v>189</v>
      </c>
      <c r="R614" s="73">
        <f t="shared" si="36"/>
        <v>189</v>
      </c>
      <c r="S614" s="73"/>
      <c r="T614" s="73" t="s">
        <v>93</v>
      </c>
      <c r="U614" s="73" t="s">
        <v>93</v>
      </c>
      <c r="V614" s="73" t="s">
        <v>93</v>
      </c>
      <c r="W614" s="73" t="s">
        <v>93</v>
      </c>
      <c r="X614" s="73" t="s">
        <v>93</v>
      </c>
      <c r="Y614" s="73" t="s">
        <v>93</v>
      </c>
    </row>
    <row r="615" spans="1:25" s="121" customFormat="1" ht="14.25" customHeight="1">
      <c r="A615" s="115" t="s">
        <v>448</v>
      </c>
      <c r="B615" s="116">
        <v>46113</v>
      </c>
      <c r="C615" s="116">
        <v>46142</v>
      </c>
      <c r="D615" s="91" t="s">
        <v>704</v>
      </c>
      <c r="E615" s="117" t="s">
        <v>90</v>
      </c>
      <c r="F615" s="66" t="s">
        <v>446</v>
      </c>
      <c r="G615" s="66"/>
      <c r="H615" s="118">
        <v>10</v>
      </c>
      <c r="I615" s="74" t="s">
        <v>96</v>
      </c>
      <c r="J615" s="74">
        <v>1</v>
      </c>
      <c r="K615" s="120" t="s">
        <v>101</v>
      </c>
      <c r="L615" s="117" t="s">
        <v>93</v>
      </c>
      <c r="M615" s="117" t="s">
        <v>93</v>
      </c>
      <c r="N615" s="117" t="s">
        <v>93</v>
      </c>
      <c r="O615" s="73">
        <v>359</v>
      </c>
      <c r="P615" s="124">
        <f t="shared" si="35"/>
        <v>359</v>
      </c>
      <c r="Q615" s="73">
        <f t="shared" si="37"/>
        <v>359</v>
      </c>
      <c r="R615" s="73">
        <f t="shared" si="36"/>
        <v>359</v>
      </c>
      <c r="S615" s="73"/>
      <c r="T615" s="117" t="s">
        <v>93</v>
      </c>
      <c r="U615" s="117" t="s">
        <v>93</v>
      </c>
      <c r="V615" s="117" t="s">
        <v>93</v>
      </c>
      <c r="W615" s="117" t="s">
        <v>93</v>
      </c>
      <c r="X615" s="117" t="s">
        <v>93</v>
      </c>
      <c r="Y615" s="117" t="s">
        <v>93</v>
      </c>
    </row>
    <row r="616" spans="1:25" s="121" customFormat="1" ht="14.25" customHeight="1">
      <c r="A616" s="115" t="s">
        <v>449</v>
      </c>
      <c r="B616" s="116">
        <v>46113</v>
      </c>
      <c r="C616" s="116">
        <v>46142</v>
      </c>
      <c r="D616" s="91" t="s">
        <v>450</v>
      </c>
      <c r="E616" s="117" t="s">
        <v>90</v>
      </c>
      <c r="F616" s="66" t="s">
        <v>451</v>
      </c>
      <c r="G616" s="66"/>
      <c r="H616" s="118">
        <v>6</v>
      </c>
      <c r="I616" s="74" t="s">
        <v>91</v>
      </c>
      <c r="J616" s="74">
        <v>24</v>
      </c>
      <c r="K616" s="117" t="s">
        <v>92</v>
      </c>
      <c r="L616" s="117" t="s">
        <v>93</v>
      </c>
      <c r="M616" s="117" t="s">
        <v>93</v>
      </c>
      <c r="N616" s="117" t="s">
        <v>93</v>
      </c>
      <c r="O616" s="73">
        <v>112</v>
      </c>
      <c r="P616" s="124">
        <f t="shared" si="35"/>
        <v>4.666666666666667</v>
      </c>
      <c r="Q616" s="73">
        <f t="shared" si="37"/>
        <v>112</v>
      </c>
      <c r="R616" s="73">
        <f t="shared" si="36"/>
        <v>4.666666666666667</v>
      </c>
      <c r="S616" s="73"/>
      <c r="T616" s="73" t="s">
        <v>93</v>
      </c>
      <c r="U616" s="73" t="s">
        <v>93</v>
      </c>
      <c r="V616" s="73" t="s">
        <v>93</v>
      </c>
      <c r="W616" s="73" t="s">
        <v>93</v>
      </c>
      <c r="X616" s="73" t="s">
        <v>93</v>
      </c>
      <c r="Y616" s="73" t="s">
        <v>93</v>
      </c>
    </row>
    <row r="617" spans="1:25" s="121" customFormat="1" ht="14.25" customHeight="1">
      <c r="A617" s="115" t="s">
        <v>452</v>
      </c>
      <c r="B617" s="116">
        <v>46113</v>
      </c>
      <c r="C617" s="116">
        <v>46142</v>
      </c>
      <c r="D617" s="91" t="s">
        <v>450</v>
      </c>
      <c r="E617" s="117" t="s">
        <v>90</v>
      </c>
      <c r="F617" s="66" t="s">
        <v>451</v>
      </c>
      <c r="G617" s="66"/>
      <c r="H617" s="118">
        <v>6</v>
      </c>
      <c r="I617" s="74" t="s">
        <v>96</v>
      </c>
      <c r="J617" s="74">
        <v>1</v>
      </c>
      <c r="K617" s="120" t="s">
        <v>97</v>
      </c>
      <c r="L617" s="117" t="s">
        <v>93</v>
      </c>
      <c r="M617" s="117" t="s">
        <v>93</v>
      </c>
      <c r="N617" s="117" t="s">
        <v>93</v>
      </c>
      <c r="O617" s="73">
        <v>165</v>
      </c>
      <c r="P617" s="124">
        <f t="shared" si="35"/>
        <v>165</v>
      </c>
      <c r="Q617" s="73">
        <f t="shared" si="37"/>
        <v>165</v>
      </c>
      <c r="R617" s="73">
        <f t="shared" si="36"/>
        <v>165</v>
      </c>
      <c r="S617" s="73"/>
      <c r="T617" s="73" t="s">
        <v>93</v>
      </c>
      <c r="U617" s="73" t="s">
        <v>93</v>
      </c>
      <c r="V617" s="73" t="s">
        <v>93</v>
      </c>
      <c r="W617" s="73" t="s">
        <v>93</v>
      </c>
      <c r="X617" s="73" t="s">
        <v>93</v>
      </c>
      <c r="Y617" s="73" t="s">
        <v>93</v>
      </c>
    </row>
    <row r="618" spans="1:25" s="121" customFormat="1" ht="14.25" customHeight="1">
      <c r="A618" s="115" t="s">
        <v>453</v>
      </c>
      <c r="B618" s="116">
        <v>46113</v>
      </c>
      <c r="C618" s="116">
        <v>46142</v>
      </c>
      <c r="D618" s="91" t="s">
        <v>450</v>
      </c>
      <c r="E618" s="117" t="s">
        <v>90</v>
      </c>
      <c r="F618" s="66" t="s">
        <v>451</v>
      </c>
      <c r="G618" s="66"/>
      <c r="H618" s="118">
        <v>6</v>
      </c>
      <c r="I618" s="74" t="s">
        <v>96</v>
      </c>
      <c r="J618" s="74">
        <v>1</v>
      </c>
      <c r="K618" s="120" t="s">
        <v>97</v>
      </c>
      <c r="L618" s="117" t="s">
        <v>93</v>
      </c>
      <c r="M618" s="117" t="s">
        <v>93</v>
      </c>
      <c r="N618" s="117" t="s">
        <v>93</v>
      </c>
      <c r="O618" s="73">
        <v>350</v>
      </c>
      <c r="P618" s="124">
        <f t="shared" ref="P618:P649" si="38">O618/J618</f>
        <v>350</v>
      </c>
      <c r="Q618" s="73">
        <f t="shared" si="37"/>
        <v>350</v>
      </c>
      <c r="R618" s="73">
        <f t="shared" ref="R618:R649" si="39">Q618/J618</f>
        <v>350</v>
      </c>
      <c r="S618" s="73"/>
      <c r="T618" s="73" t="s">
        <v>93</v>
      </c>
      <c r="U618" s="73" t="s">
        <v>93</v>
      </c>
      <c r="V618" s="73" t="s">
        <v>93</v>
      </c>
      <c r="W618" s="73" t="s">
        <v>93</v>
      </c>
      <c r="X618" s="73" t="s">
        <v>93</v>
      </c>
      <c r="Y618" s="73" t="s">
        <v>93</v>
      </c>
    </row>
    <row r="619" spans="1:25" s="121" customFormat="1" ht="14.25" customHeight="1">
      <c r="A619" s="115" t="s">
        <v>630</v>
      </c>
      <c r="B619" s="116">
        <v>46113</v>
      </c>
      <c r="C619" s="116">
        <v>46142</v>
      </c>
      <c r="D619" s="91" t="s">
        <v>704</v>
      </c>
      <c r="E619" s="117" t="s">
        <v>90</v>
      </c>
      <c r="F619" s="66" t="s">
        <v>631</v>
      </c>
      <c r="G619" s="66"/>
      <c r="H619" s="118">
        <v>8.4</v>
      </c>
      <c r="I619" s="74" t="s">
        <v>91</v>
      </c>
      <c r="J619" s="74">
        <v>24</v>
      </c>
      <c r="K619" s="117" t="s">
        <v>92</v>
      </c>
      <c r="L619" s="117" t="s">
        <v>93</v>
      </c>
      <c r="M619" s="117" t="s">
        <v>93</v>
      </c>
      <c r="N619" s="117" t="s">
        <v>93</v>
      </c>
      <c r="O619" s="73">
        <v>90</v>
      </c>
      <c r="P619" s="119">
        <f t="shared" si="38"/>
        <v>3.75</v>
      </c>
      <c r="Q619" s="73">
        <f t="shared" si="37"/>
        <v>90</v>
      </c>
      <c r="R619" s="73">
        <f t="shared" si="39"/>
        <v>3.75</v>
      </c>
      <c r="S619" s="73"/>
      <c r="T619" s="73" t="s">
        <v>93</v>
      </c>
      <c r="U619" s="73" t="s">
        <v>93</v>
      </c>
      <c r="V619" s="73" t="s">
        <v>93</v>
      </c>
      <c r="W619" s="73" t="s">
        <v>93</v>
      </c>
      <c r="X619" s="73" t="s">
        <v>93</v>
      </c>
      <c r="Y619" s="73" t="s">
        <v>93</v>
      </c>
    </row>
    <row r="620" spans="1:25" s="121" customFormat="1" ht="14.25" customHeight="1">
      <c r="A620" s="115" t="s">
        <v>632</v>
      </c>
      <c r="B620" s="116">
        <v>46113</v>
      </c>
      <c r="C620" s="116">
        <v>46142</v>
      </c>
      <c r="D620" s="91" t="s">
        <v>704</v>
      </c>
      <c r="E620" s="117" t="s">
        <v>90</v>
      </c>
      <c r="F620" s="66" t="s">
        <v>631</v>
      </c>
      <c r="G620" s="66"/>
      <c r="H620" s="118">
        <v>8.4</v>
      </c>
      <c r="I620" s="74" t="s">
        <v>96</v>
      </c>
      <c r="J620" s="74">
        <v>1</v>
      </c>
      <c r="K620" s="120" t="s">
        <v>97</v>
      </c>
      <c r="L620" s="117" t="s">
        <v>93</v>
      </c>
      <c r="M620" s="117" t="s">
        <v>93</v>
      </c>
      <c r="N620" s="117" t="s">
        <v>93</v>
      </c>
      <c r="O620" s="73">
        <v>148</v>
      </c>
      <c r="P620" s="119">
        <f t="shared" si="38"/>
        <v>148</v>
      </c>
      <c r="Q620" s="73">
        <f t="shared" si="37"/>
        <v>148</v>
      </c>
      <c r="R620" s="73">
        <f t="shared" si="39"/>
        <v>148</v>
      </c>
      <c r="S620" s="73"/>
      <c r="T620" s="73" t="s">
        <v>93</v>
      </c>
      <c r="U620" s="73" t="s">
        <v>93</v>
      </c>
      <c r="V620" s="73" t="s">
        <v>93</v>
      </c>
      <c r="W620" s="73" t="s">
        <v>93</v>
      </c>
      <c r="X620" s="73" t="s">
        <v>93</v>
      </c>
      <c r="Y620" s="73" t="s">
        <v>93</v>
      </c>
    </row>
    <row r="621" spans="1:25" s="121" customFormat="1" ht="14.25" customHeight="1">
      <c r="A621" s="115" t="s">
        <v>633</v>
      </c>
      <c r="B621" s="116">
        <v>46113</v>
      </c>
      <c r="C621" s="116">
        <v>46142</v>
      </c>
      <c r="D621" s="91" t="s">
        <v>704</v>
      </c>
      <c r="E621" s="117" t="s">
        <v>90</v>
      </c>
      <c r="F621" s="66" t="s">
        <v>631</v>
      </c>
      <c r="G621" s="66"/>
      <c r="H621" s="118">
        <v>8.4</v>
      </c>
      <c r="I621" s="74" t="s">
        <v>96</v>
      </c>
      <c r="J621" s="74">
        <v>1</v>
      </c>
      <c r="K621" s="120" t="s">
        <v>101</v>
      </c>
      <c r="L621" s="117" t="s">
        <v>93</v>
      </c>
      <c r="M621" s="117" t="s">
        <v>93</v>
      </c>
      <c r="N621" s="117" t="s">
        <v>93</v>
      </c>
      <c r="O621" s="73">
        <v>265</v>
      </c>
      <c r="P621" s="119">
        <f t="shared" si="38"/>
        <v>265</v>
      </c>
      <c r="Q621" s="73">
        <f t="shared" ref="Q621:Q637" si="40">O621</f>
        <v>265</v>
      </c>
      <c r="R621" s="73">
        <f t="shared" si="39"/>
        <v>265</v>
      </c>
      <c r="S621" s="73"/>
      <c r="T621" s="117" t="s">
        <v>93</v>
      </c>
      <c r="U621" s="117" t="s">
        <v>93</v>
      </c>
      <c r="V621" s="117" t="s">
        <v>93</v>
      </c>
      <c r="W621" s="117" t="s">
        <v>93</v>
      </c>
      <c r="X621" s="117" t="s">
        <v>93</v>
      </c>
      <c r="Y621" s="117" t="s">
        <v>93</v>
      </c>
    </row>
    <row r="622" spans="1:25" s="121" customFormat="1" ht="14.25" customHeight="1">
      <c r="A622" s="115" t="s">
        <v>454</v>
      </c>
      <c r="B622" s="116">
        <v>46113</v>
      </c>
      <c r="C622" s="116">
        <v>46142</v>
      </c>
      <c r="D622" s="91" t="s">
        <v>704</v>
      </c>
      <c r="E622" s="117" t="s">
        <v>90</v>
      </c>
      <c r="F622" s="66" t="s">
        <v>455</v>
      </c>
      <c r="G622" s="66"/>
      <c r="H622" s="118">
        <v>8.4</v>
      </c>
      <c r="I622" s="74" t="s">
        <v>91</v>
      </c>
      <c r="J622" s="74">
        <v>24</v>
      </c>
      <c r="K622" s="117" t="s">
        <v>92</v>
      </c>
      <c r="L622" s="117" t="s">
        <v>93</v>
      </c>
      <c r="M622" s="117" t="s">
        <v>93</v>
      </c>
      <c r="N622" s="117" t="s">
        <v>93</v>
      </c>
      <c r="O622" s="73">
        <v>90</v>
      </c>
      <c r="P622" s="124">
        <f t="shared" si="38"/>
        <v>3.75</v>
      </c>
      <c r="Q622" s="73">
        <f t="shared" si="40"/>
        <v>90</v>
      </c>
      <c r="R622" s="73">
        <f t="shared" si="39"/>
        <v>3.75</v>
      </c>
      <c r="S622" s="73"/>
      <c r="T622" s="73" t="s">
        <v>93</v>
      </c>
      <c r="U622" s="73" t="s">
        <v>93</v>
      </c>
      <c r="V622" s="73" t="s">
        <v>93</v>
      </c>
      <c r="W622" s="73" t="s">
        <v>93</v>
      </c>
      <c r="X622" s="73" t="s">
        <v>93</v>
      </c>
      <c r="Y622" s="73" t="s">
        <v>93</v>
      </c>
    </row>
    <row r="623" spans="1:25" s="121" customFormat="1" ht="14.25" customHeight="1">
      <c r="A623" s="115" t="s">
        <v>456</v>
      </c>
      <c r="B623" s="116">
        <v>46113</v>
      </c>
      <c r="C623" s="116">
        <v>46142</v>
      </c>
      <c r="D623" s="91" t="s">
        <v>704</v>
      </c>
      <c r="E623" s="117" t="s">
        <v>90</v>
      </c>
      <c r="F623" s="66" t="s">
        <v>455</v>
      </c>
      <c r="G623" s="66"/>
      <c r="H623" s="118">
        <v>8.4</v>
      </c>
      <c r="I623" s="74" t="s">
        <v>96</v>
      </c>
      <c r="J623" s="74">
        <v>1</v>
      </c>
      <c r="K623" s="120" t="s">
        <v>97</v>
      </c>
      <c r="L623" s="117" t="s">
        <v>93</v>
      </c>
      <c r="M623" s="117" t="s">
        <v>93</v>
      </c>
      <c r="N623" s="117" t="s">
        <v>93</v>
      </c>
      <c r="O623" s="73">
        <v>145</v>
      </c>
      <c r="P623" s="124">
        <f t="shared" si="38"/>
        <v>145</v>
      </c>
      <c r="Q623" s="73">
        <f t="shared" si="40"/>
        <v>145</v>
      </c>
      <c r="R623" s="73">
        <f t="shared" si="39"/>
        <v>145</v>
      </c>
      <c r="S623" s="73"/>
      <c r="T623" s="73" t="s">
        <v>93</v>
      </c>
      <c r="U623" s="73" t="s">
        <v>93</v>
      </c>
      <c r="V623" s="73" t="s">
        <v>93</v>
      </c>
      <c r="W623" s="73" t="s">
        <v>93</v>
      </c>
      <c r="X623" s="73" t="s">
        <v>93</v>
      </c>
      <c r="Y623" s="73" t="s">
        <v>93</v>
      </c>
    </row>
    <row r="624" spans="1:25" s="121" customFormat="1" ht="14.25" customHeight="1">
      <c r="A624" s="115" t="s">
        <v>457</v>
      </c>
      <c r="B624" s="116">
        <v>46113</v>
      </c>
      <c r="C624" s="116">
        <v>46142</v>
      </c>
      <c r="D624" s="91" t="s">
        <v>704</v>
      </c>
      <c r="E624" s="117" t="s">
        <v>90</v>
      </c>
      <c r="F624" s="66" t="s">
        <v>455</v>
      </c>
      <c r="G624" s="66"/>
      <c r="H624" s="118">
        <v>8.4</v>
      </c>
      <c r="I624" s="74" t="s">
        <v>96</v>
      </c>
      <c r="J624" s="74">
        <v>1</v>
      </c>
      <c r="K624" s="120" t="s">
        <v>101</v>
      </c>
      <c r="L624" s="117" t="s">
        <v>93</v>
      </c>
      <c r="M624" s="117" t="s">
        <v>93</v>
      </c>
      <c r="N624" s="117" t="s">
        <v>93</v>
      </c>
      <c r="O624" s="73">
        <v>275</v>
      </c>
      <c r="P624" s="124">
        <f t="shared" si="38"/>
        <v>275</v>
      </c>
      <c r="Q624" s="73">
        <f t="shared" si="40"/>
        <v>275</v>
      </c>
      <c r="R624" s="73">
        <f t="shared" si="39"/>
        <v>275</v>
      </c>
      <c r="S624" s="73"/>
      <c r="T624" s="117" t="s">
        <v>93</v>
      </c>
      <c r="U624" s="117" t="s">
        <v>93</v>
      </c>
      <c r="V624" s="117" t="s">
        <v>93</v>
      </c>
      <c r="W624" s="117" t="s">
        <v>93</v>
      </c>
      <c r="X624" s="117" t="s">
        <v>93</v>
      </c>
      <c r="Y624" s="117" t="s">
        <v>93</v>
      </c>
    </row>
    <row r="625" spans="1:25" s="121" customFormat="1" ht="14.25" customHeight="1">
      <c r="A625" s="115" t="s">
        <v>512</v>
      </c>
      <c r="B625" s="116">
        <v>46113</v>
      </c>
      <c r="C625" s="116">
        <v>46142</v>
      </c>
      <c r="D625" s="91" t="s">
        <v>704</v>
      </c>
      <c r="E625" s="117" t="s">
        <v>90</v>
      </c>
      <c r="F625" s="149" t="s">
        <v>513</v>
      </c>
      <c r="G625" s="149"/>
      <c r="H625" s="118">
        <v>12.5</v>
      </c>
      <c r="I625" s="74" t="s">
        <v>105</v>
      </c>
      <c r="J625" s="74">
        <v>12</v>
      </c>
      <c r="K625" s="117" t="s">
        <v>106</v>
      </c>
      <c r="L625" s="117" t="s">
        <v>93</v>
      </c>
      <c r="M625" s="117" t="s">
        <v>93</v>
      </c>
      <c r="N625" s="117" t="s">
        <v>93</v>
      </c>
      <c r="O625" s="73">
        <v>188</v>
      </c>
      <c r="P625" s="119">
        <f t="shared" si="38"/>
        <v>15.666666666666666</v>
      </c>
      <c r="Q625" s="73">
        <f t="shared" si="40"/>
        <v>188</v>
      </c>
      <c r="R625" s="73">
        <f t="shared" si="39"/>
        <v>15.666666666666666</v>
      </c>
      <c r="S625" s="73"/>
      <c r="T625" s="73" t="s">
        <v>93</v>
      </c>
      <c r="U625" s="73" t="s">
        <v>93</v>
      </c>
      <c r="V625" s="73" t="s">
        <v>93</v>
      </c>
      <c r="W625" s="73" t="s">
        <v>93</v>
      </c>
      <c r="X625" s="73" t="s">
        <v>93</v>
      </c>
      <c r="Y625" s="73" t="s">
        <v>93</v>
      </c>
    </row>
    <row r="626" spans="1:25" s="121" customFormat="1" ht="14.25" customHeight="1">
      <c r="A626" s="115" t="s">
        <v>514</v>
      </c>
      <c r="B626" s="116">
        <v>46113</v>
      </c>
      <c r="C626" s="116">
        <v>46142</v>
      </c>
      <c r="D626" s="91" t="s">
        <v>704</v>
      </c>
      <c r="E626" s="117" t="s">
        <v>90</v>
      </c>
      <c r="F626" s="149" t="s">
        <v>513</v>
      </c>
      <c r="G626" s="149"/>
      <c r="H626" s="118">
        <v>12.5</v>
      </c>
      <c r="I626" s="74" t="s">
        <v>91</v>
      </c>
      <c r="J626" s="74">
        <v>1</v>
      </c>
      <c r="K626" s="117" t="s">
        <v>92</v>
      </c>
      <c r="L626" s="117" t="s">
        <v>93</v>
      </c>
      <c r="M626" s="117" t="s">
        <v>93</v>
      </c>
      <c r="N626" s="117" t="s">
        <v>93</v>
      </c>
      <c r="O626" s="73">
        <v>108</v>
      </c>
      <c r="P626" s="119">
        <f t="shared" si="38"/>
        <v>108</v>
      </c>
      <c r="Q626" s="73">
        <f t="shared" si="40"/>
        <v>108</v>
      </c>
      <c r="R626" s="73">
        <f t="shared" si="39"/>
        <v>108</v>
      </c>
      <c r="S626" s="73"/>
      <c r="T626" s="73" t="s">
        <v>93</v>
      </c>
      <c r="U626" s="73" t="s">
        <v>93</v>
      </c>
      <c r="V626" s="73" t="s">
        <v>93</v>
      </c>
      <c r="W626" s="73" t="s">
        <v>93</v>
      </c>
      <c r="X626" s="73" t="s">
        <v>93</v>
      </c>
      <c r="Y626" s="73" t="s">
        <v>93</v>
      </c>
    </row>
    <row r="627" spans="1:25" s="121" customFormat="1" ht="14.25" customHeight="1">
      <c r="A627" s="115" t="s">
        <v>515</v>
      </c>
      <c r="B627" s="116">
        <v>46113</v>
      </c>
      <c r="C627" s="116">
        <v>46142</v>
      </c>
      <c r="D627" s="91" t="s">
        <v>704</v>
      </c>
      <c r="E627" s="117" t="s">
        <v>90</v>
      </c>
      <c r="F627" s="149" t="s">
        <v>513</v>
      </c>
      <c r="G627" s="149"/>
      <c r="H627" s="118">
        <v>12.5</v>
      </c>
      <c r="I627" s="74" t="s">
        <v>96</v>
      </c>
      <c r="J627" s="74">
        <v>1</v>
      </c>
      <c r="K627" s="120" t="s">
        <v>97</v>
      </c>
      <c r="L627" s="117" t="s">
        <v>93</v>
      </c>
      <c r="M627" s="117" t="s">
        <v>93</v>
      </c>
      <c r="N627" s="117" t="s">
        <v>93</v>
      </c>
      <c r="O627" s="73">
        <v>225</v>
      </c>
      <c r="P627" s="119">
        <f t="shared" si="38"/>
        <v>225</v>
      </c>
      <c r="Q627" s="73">
        <f t="shared" si="40"/>
        <v>225</v>
      </c>
      <c r="R627" s="73">
        <f t="shared" si="39"/>
        <v>225</v>
      </c>
      <c r="S627" s="73"/>
      <c r="T627" s="73" t="s">
        <v>93</v>
      </c>
      <c r="U627" s="73" t="s">
        <v>93</v>
      </c>
      <c r="V627" s="73" t="s">
        <v>93</v>
      </c>
      <c r="W627" s="73" t="s">
        <v>93</v>
      </c>
      <c r="X627" s="73" t="s">
        <v>93</v>
      </c>
      <c r="Y627" s="73" t="s">
        <v>93</v>
      </c>
    </row>
    <row r="628" spans="1:25" s="121" customFormat="1" ht="14.25" customHeight="1">
      <c r="A628" s="115" t="s">
        <v>516</v>
      </c>
      <c r="B628" s="116">
        <v>46113</v>
      </c>
      <c r="C628" s="116">
        <v>46142</v>
      </c>
      <c r="D628" s="91" t="s">
        <v>704</v>
      </c>
      <c r="E628" s="117" t="s">
        <v>90</v>
      </c>
      <c r="F628" s="149" t="s">
        <v>513</v>
      </c>
      <c r="G628" s="149"/>
      <c r="H628" s="118">
        <v>12.5</v>
      </c>
      <c r="I628" s="74" t="s">
        <v>96</v>
      </c>
      <c r="J628" s="74">
        <v>1</v>
      </c>
      <c r="K628" s="120" t="s">
        <v>101</v>
      </c>
      <c r="L628" s="117" t="s">
        <v>93</v>
      </c>
      <c r="M628" s="117" t="s">
        <v>93</v>
      </c>
      <c r="N628" s="117" t="s">
        <v>93</v>
      </c>
      <c r="O628" s="73">
        <v>475</v>
      </c>
      <c r="P628" s="119">
        <f t="shared" si="38"/>
        <v>475</v>
      </c>
      <c r="Q628" s="73">
        <f t="shared" si="40"/>
        <v>475</v>
      </c>
      <c r="R628" s="73">
        <f t="shared" si="39"/>
        <v>475</v>
      </c>
      <c r="S628" s="73"/>
      <c r="T628" s="117" t="s">
        <v>93</v>
      </c>
      <c r="U628" s="117" t="s">
        <v>93</v>
      </c>
      <c r="V628" s="117" t="s">
        <v>93</v>
      </c>
      <c r="W628" s="117" t="s">
        <v>93</v>
      </c>
      <c r="X628" s="117" t="s">
        <v>93</v>
      </c>
      <c r="Y628" s="117" t="s">
        <v>93</v>
      </c>
    </row>
    <row r="629" spans="1:25" s="121" customFormat="1" ht="14.25" customHeight="1">
      <c r="A629" s="122" t="s">
        <v>597</v>
      </c>
      <c r="B629" s="116">
        <v>46113</v>
      </c>
      <c r="C629" s="116">
        <v>46142</v>
      </c>
      <c r="D629" s="91" t="s">
        <v>598</v>
      </c>
      <c r="E629" s="117" t="s">
        <v>90</v>
      </c>
      <c r="F629" s="66" t="s">
        <v>599</v>
      </c>
      <c r="G629" s="66"/>
      <c r="H629" s="118">
        <v>7.7</v>
      </c>
      <c r="I629" s="74" t="s">
        <v>91</v>
      </c>
      <c r="J629" s="74">
        <v>24</v>
      </c>
      <c r="K629" s="117" t="s">
        <v>92</v>
      </c>
      <c r="L629" s="117" t="s">
        <v>93</v>
      </c>
      <c r="M629" s="117" t="s">
        <v>93</v>
      </c>
      <c r="N629" s="117" t="s">
        <v>93</v>
      </c>
      <c r="O629" s="73">
        <v>90</v>
      </c>
      <c r="P629" s="119">
        <f t="shared" si="38"/>
        <v>3.75</v>
      </c>
      <c r="Q629" s="73">
        <f t="shared" si="40"/>
        <v>90</v>
      </c>
      <c r="R629" s="73">
        <f t="shared" si="39"/>
        <v>3.75</v>
      </c>
      <c r="S629" s="73"/>
      <c r="T629" s="73" t="s">
        <v>93</v>
      </c>
      <c r="U629" s="73" t="s">
        <v>93</v>
      </c>
      <c r="V629" s="73" t="s">
        <v>93</v>
      </c>
      <c r="W629" s="73" t="s">
        <v>93</v>
      </c>
      <c r="X629" s="73" t="s">
        <v>93</v>
      </c>
      <c r="Y629" s="73" t="s">
        <v>93</v>
      </c>
    </row>
    <row r="630" spans="1:25" s="121" customFormat="1" ht="14.25" customHeight="1">
      <c r="A630" s="122" t="s">
        <v>600</v>
      </c>
      <c r="B630" s="116">
        <v>46113</v>
      </c>
      <c r="C630" s="116">
        <v>46142</v>
      </c>
      <c r="D630" s="91" t="s">
        <v>598</v>
      </c>
      <c r="E630" s="117" t="s">
        <v>90</v>
      </c>
      <c r="F630" s="66" t="s">
        <v>599</v>
      </c>
      <c r="G630" s="66"/>
      <c r="H630" s="118">
        <v>7.7</v>
      </c>
      <c r="I630" s="74" t="s">
        <v>96</v>
      </c>
      <c r="J630" s="74">
        <v>1</v>
      </c>
      <c r="K630" s="120" t="s">
        <v>97</v>
      </c>
      <c r="L630" s="117" t="s">
        <v>93</v>
      </c>
      <c r="M630" s="117" t="s">
        <v>93</v>
      </c>
      <c r="N630" s="117" t="s">
        <v>93</v>
      </c>
      <c r="O630" s="73">
        <v>148</v>
      </c>
      <c r="P630" s="119">
        <f t="shared" si="38"/>
        <v>148</v>
      </c>
      <c r="Q630" s="73">
        <f t="shared" si="40"/>
        <v>148</v>
      </c>
      <c r="R630" s="73">
        <f t="shared" si="39"/>
        <v>148</v>
      </c>
      <c r="S630" s="73"/>
      <c r="T630" s="73" t="s">
        <v>93</v>
      </c>
      <c r="U630" s="73" t="s">
        <v>93</v>
      </c>
      <c r="V630" s="73" t="s">
        <v>93</v>
      </c>
      <c r="W630" s="73" t="s">
        <v>93</v>
      </c>
      <c r="X630" s="73" t="s">
        <v>93</v>
      </c>
      <c r="Y630" s="73" t="s">
        <v>93</v>
      </c>
    </row>
    <row r="631" spans="1:25" s="121" customFormat="1" ht="14.25" customHeight="1">
      <c r="A631" s="122" t="s">
        <v>601</v>
      </c>
      <c r="B631" s="116">
        <v>46113</v>
      </c>
      <c r="C631" s="116">
        <v>46142</v>
      </c>
      <c r="D631" s="91" t="s">
        <v>598</v>
      </c>
      <c r="E631" s="117" t="s">
        <v>90</v>
      </c>
      <c r="F631" s="66" t="s">
        <v>599</v>
      </c>
      <c r="G631" s="66"/>
      <c r="H631" s="118">
        <v>7.7</v>
      </c>
      <c r="I631" s="74" t="s">
        <v>96</v>
      </c>
      <c r="J631" s="74">
        <v>1</v>
      </c>
      <c r="K631" s="120" t="s">
        <v>101</v>
      </c>
      <c r="L631" s="117" t="s">
        <v>93</v>
      </c>
      <c r="M631" s="117" t="s">
        <v>93</v>
      </c>
      <c r="N631" s="117" t="s">
        <v>93</v>
      </c>
      <c r="O631" s="73">
        <v>265</v>
      </c>
      <c r="P631" s="119">
        <f t="shared" si="38"/>
        <v>265</v>
      </c>
      <c r="Q631" s="73">
        <f t="shared" si="40"/>
        <v>265</v>
      </c>
      <c r="R631" s="73">
        <f t="shared" si="39"/>
        <v>265</v>
      </c>
      <c r="S631" s="73"/>
      <c r="T631" s="117" t="s">
        <v>93</v>
      </c>
      <c r="U631" s="117" t="s">
        <v>93</v>
      </c>
      <c r="V631" s="117" t="s">
        <v>93</v>
      </c>
      <c r="W631" s="117" t="s">
        <v>93</v>
      </c>
      <c r="X631" s="117" t="s">
        <v>93</v>
      </c>
      <c r="Y631" s="117" t="s">
        <v>93</v>
      </c>
    </row>
    <row r="632" spans="1:25" s="121" customFormat="1" ht="14.25" customHeight="1">
      <c r="A632" s="115" t="s">
        <v>458</v>
      </c>
      <c r="B632" s="116">
        <v>46113</v>
      </c>
      <c r="C632" s="116">
        <v>46142</v>
      </c>
      <c r="D632" s="91" t="s">
        <v>704</v>
      </c>
      <c r="E632" s="117" t="s">
        <v>90</v>
      </c>
      <c r="F632" s="66" t="s">
        <v>459</v>
      </c>
      <c r="G632" s="66"/>
      <c r="H632" s="118">
        <v>6.7</v>
      </c>
      <c r="I632" s="74" t="s">
        <v>91</v>
      </c>
      <c r="J632" s="74">
        <v>24</v>
      </c>
      <c r="K632" s="117" t="s">
        <v>92</v>
      </c>
      <c r="L632" s="117" t="s">
        <v>93</v>
      </c>
      <c r="M632" s="117" t="s">
        <v>93</v>
      </c>
      <c r="N632" s="117" t="s">
        <v>93</v>
      </c>
      <c r="O632" s="73">
        <v>90</v>
      </c>
      <c r="P632" s="124">
        <f t="shared" si="38"/>
        <v>3.75</v>
      </c>
      <c r="Q632" s="73">
        <f t="shared" si="40"/>
        <v>90</v>
      </c>
      <c r="R632" s="73">
        <f t="shared" si="39"/>
        <v>3.75</v>
      </c>
      <c r="S632" s="73"/>
      <c r="T632" s="73" t="s">
        <v>93</v>
      </c>
      <c r="U632" s="73" t="s">
        <v>93</v>
      </c>
      <c r="V632" s="73" t="s">
        <v>93</v>
      </c>
      <c r="W632" s="73" t="s">
        <v>93</v>
      </c>
      <c r="X632" s="73" t="s">
        <v>93</v>
      </c>
      <c r="Y632" s="73" t="s">
        <v>93</v>
      </c>
    </row>
    <row r="633" spans="1:25" s="121" customFormat="1">
      <c r="A633" s="115" t="s">
        <v>460</v>
      </c>
      <c r="B633" s="116">
        <v>46113</v>
      </c>
      <c r="C633" s="116">
        <v>46142</v>
      </c>
      <c r="D633" s="91" t="s">
        <v>704</v>
      </c>
      <c r="E633" s="117" t="s">
        <v>90</v>
      </c>
      <c r="F633" s="66" t="s">
        <v>459</v>
      </c>
      <c r="G633" s="66"/>
      <c r="H633" s="118">
        <v>6.7</v>
      </c>
      <c r="I633" s="74" t="s">
        <v>96</v>
      </c>
      <c r="J633" s="74">
        <v>1</v>
      </c>
      <c r="K633" s="120" t="s">
        <v>97</v>
      </c>
      <c r="L633" s="117" t="s">
        <v>93</v>
      </c>
      <c r="M633" s="117" t="s">
        <v>93</v>
      </c>
      <c r="N633" s="117" t="s">
        <v>93</v>
      </c>
      <c r="O633" s="73">
        <v>148</v>
      </c>
      <c r="P633" s="124">
        <f t="shared" si="38"/>
        <v>148</v>
      </c>
      <c r="Q633" s="73">
        <f t="shared" si="40"/>
        <v>148</v>
      </c>
      <c r="R633" s="73">
        <f t="shared" si="39"/>
        <v>148</v>
      </c>
      <c r="S633" s="73"/>
      <c r="T633" s="73" t="s">
        <v>93</v>
      </c>
      <c r="U633" s="73" t="s">
        <v>93</v>
      </c>
      <c r="V633" s="73" t="s">
        <v>93</v>
      </c>
      <c r="W633" s="73" t="s">
        <v>93</v>
      </c>
      <c r="X633" s="73" t="s">
        <v>93</v>
      </c>
      <c r="Y633" s="73" t="s">
        <v>93</v>
      </c>
    </row>
    <row r="634" spans="1:25" s="121" customFormat="1">
      <c r="A634" s="115" t="s">
        <v>461</v>
      </c>
      <c r="B634" s="116">
        <v>46113</v>
      </c>
      <c r="C634" s="116">
        <v>46142</v>
      </c>
      <c r="D634" s="91" t="s">
        <v>704</v>
      </c>
      <c r="E634" s="117" t="s">
        <v>90</v>
      </c>
      <c r="F634" s="66" t="s">
        <v>459</v>
      </c>
      <c r="G634" s="66"/>
      <c r="H634" s="118">
        <v>6.7</v>
      </c>
      <c r="I634" s="74" t="s">
        <v>96</v>
      </c>
      <c r="J634" s="74">
        <v>1</v>
      </c>
      <c r="K634" s="120" t="s">
        <v>101</v>
      </c>
      <c r="L634" s="117" t="s">
        <v>93</v>
      </c>
      <c r="M634" s="117" t="s">
        <v>93</v>
      </c>
      <c r="N634" s="117" t="s">
        <v>93</v>
      </c>
      <c r="O634" s="73">
        <v>265</v>
      </c>
      <c r="P634" s="124">
        <f t="shared" si="38"/>
        <v>265</v>
      </c>
      <c r="Q634" s="73">
        <f t="shared" si="40"/>
        <v>265</v>
      </c>
      <c r="R634" s="73">
        <f t="shared" si="39"/>
        <v>265</v>
      </c>
      <c r="S634" s="73"/>
      <c r="T634" s="117" t="s">
        <v>93</v>
      </c>
      <c r="U634" s="117" t="s">
        <v>93</v>
      </c>
      <c r="V634" s="117" t="s">
        <v>93</v>
      </c>
      <c r="W634" s="117" t="s">
        <v>93</v>
      </c>
      <c r="X634" s="117" t="s">
        <v>93</v>
      </c>
      <c r="Y634" s="117" t="s">
        <v>93</v>
      </c>
    </row>
    <row r="635" spans="1:25" s="121" customFormat="1">
      <c r="A635" s="115" t="s">
        <v>719</v>
      </c>
      <c r="B635" s="116">
        <v>46113</v>
      </c>
      <c r="C635" s="116">
        <v>46142</v>
      </c>
      <c r="D635" s="91" t="s">
        <v>704</v>
      </c>
      <c r="E635" s="117" t="s">
        <v>90</v>
      </c>
      <c r="F635" s="66" t="s">
        <v>720</v>
      </c>
      <c r="G635" s="66"/>
      <c r="H635" s="118">
        <v>8.1999999999999993</v>
      </c>
      <c r="I635" s="74" t="s">
        <v>91</v>
      </c>
      <c r="J635" s="74">
        <v>24</v>
      </c>
      <c r="K635" s="117" t="s">
        <v>92</v>
      </c>
      <c r="L635" s="117" t="s">
        <v>93</v>
      </c>
      <c r="M635" s="117" t="s">
        <v>93</v>
      </c>
      <c r="N635" s="117" t="s">
        <v>93</v>
      </c>
      <c r="O635" s="73">
        <v>90</v>
      </c>
      <c r="P635" s="119">
        <f t="shared" si="38"/>
        <v>3.75</v>
      </c>
      <c r="Q635" s="73">
        <f t="shared" si="40"/>
        <v>90</v>
      </c>
      <c r="R635" s="73">
        <f t="shared" si="39"/>
        <v>3.75</v>
      </c>
      <c r="S635" s="73"/>
      <c r="T635" s="73" t="s">
        <v>93</v>
      </c>
      <c r="U635" s="73" t="s">
        <v>93</v>
      </c>
      <c r="V635" s="73" t="s">
        <v>93</v>
      </c>
      <c r="W635" s="73" t="s">
        <v>93</v>
      </c>
      <c r="X635" s="73" t="s">
        <v>93</v>
      </c>
      <c r="Y635" s="73" t="s">
        <v>93</v>
      </c>
    </row>
    <row r="636" spans="1:25" s="121" customFormat="1">
      <c r="A636" s="115" t="s">
        <v>721</v>
      </c>
      <c r="B636" s="116">
        <v>46113</v>
      </c>
      <c r="C636" s="116">
        <v>46142</v>
      </c>
      <c r="D636" s="91" t="s">
        <v>704</v>
      </c>
      <c r="E636" s="117" t="s">
        <v>90</v>
      </c>
      <c r="F636" s="66" t="s">
        <v>720</v>
      </c>
      <c r="G636" s="66"/>
      <c r="H636" s="118">
        <v>8.1999999999999993</v>
      </c>
      <c r="I636" s="74" t="s">
        <v>96</v>
      </c>
      <c r="J636" s="74">
        <v>1</v>
      </c>
      <c r="K636" s="120" t="s">
        <v>97</v>
      </c>
      <c r="L636" s="117" t="s">
        <v>93</v>
      </c>
      <c r="M636" s="117" t="s">
        <v>93</v>
      </c>
      <c r="N636" s="117" t="s">
        <v>93</v>
      </c>
      <c r="O636" s="73">
        <v>148</v>
      </c>
      <c r="P636" s="119">
        <f t="shared" si="38"/>
        <v>148</v>
      </c>
      <c r="Q636" s="73">
        <f t="shared" si="40"/>
        <v>148</v>
      </c>
      <c r="R636" s="73">
        <f t="shared" si="39"/>
        <v>148</v>
      </c>
      <c r="S636" s="73"/>
      <c r="T636" s="73" t="s">
        <v>93</v>
      </c>
      <c r="U636" s="73" t="s">
        <v>93</v>
      </c>
      <c r="V636" s="73" t="s">
        <v>93</v>
      </c>
      <c r="W636" s="73" t="s">
        <v>93</v>
      </c>
      <c r="X636" s="73" t="s">
        <v>93</v>
      </c>
      <c r="Y636" s="73" t="s">
        <v>93</v>
      </c>
    </row>
    <row r="637" spans="1:25" s="121" customFormat="1">
      <c r="A637" s="115" t="s">
        <v>722</v>
      </c>
      <c r="B637" s="116">
        <v>46113</v>
      </c>
      <c r="C637" s="116">
        <v>46142</v>
      </c>
      <c r="D637" s="91" t="s">
        <v>704</v>
      </c>
      <c r="E637" s="117" t="s">
        <v>90</v>
      </c>
      <c r="F637" s="66" t="s">
        <v>720</v>
      </c>
      <c r="G637" s="66"/>
      <c r="H637" s="118">
        <v>8.1999999999999993</v>
      </c>
      <c r="I637" s="74" t="s">
        <v>96</v>
      </c>
      <c r="J637" s="74">
        <v>1</v>
      </c>
      <c r="K637" s="120" t="s">
        <v>101</v>
      </c>
      <c r="L637" s="117" t="s">
        <v>93</v>
      </c>
      <c r="M637" s="117" t="s">
        <v>93</v>
      </c>
      <c r="N637" s="117" t="s">
        <v>93</v>
      </c>
      <c r="O637" s="73">
        <v>265</v>
      </c>
      <c r="P637" s="119">
        <f t="shared" si="38"/>
        <v>265</v>
      </c>
      <c r="Q637" s="73">
        <f t="shared" si="40"/>
        <v>265</v>
      </c>
      <c r="R637" s="73">
        <f t="shared" si="39"/>
        <v>265</v>
      </c>
      <c r="S637" s="73"/>
      <c r="T637" s="117" t="s">
        <v>93</v>
      </c>
      <c r="U637" s="117" t="s">
        <v>93</v>
      </c>
      <c r="V637" s="117" t="s">
        <v>93</v>
      </c>
      <c r="W637" s="117" t="s">
        <v>93</v>
      </c>
      <c r="X637" s="117" t="s">
        <v>93</v>
      </c>
      <c r="Y637" s="117" t="s">
        <v>93</v>
      </c>
    </row>
    <row r="638" spans="1:25" s="121" customFormat="1" ht="15.6">
      <c r="A638" s="150" t="s">
        <v>850</v>
      </c>
      <c r="B638" s="116">
        <v>46113</v>
      </c>
      <c r="C638" s="116">
        <v>46142</v>
      </c>
      <c r="D638" s="151">
        <v>522194</v>
      </c>
      <c r="E638" s="117" t="s">
        <v>90</v>
      </c>
      <c r="F638" s="152" t="s">
        <v>872</v>
      </c>
      <c r="G638" s="153"/>
      <c r="H638" s="118" t="s">
        <v>851</v>
      </c>
      <c r="I638" s="74" t="s">
        <v>91</v>
      </c>
      <c r="J638" s="153">
        <v>24</v>
      </c>
      <c r="K638" s="117" t="s">
        <v>92</v>
      </c>
      <c r="L638" s="117" t="s">
        <v>93</v>
      </c>
      <c r="M638" s="117" t="s">
        <v>93</v>
      </c>
      <c r="N638" s="117" t="s">
        <v>93</v>
      </c>
      <c r="O638" s="106" t="s">
        <v>843</v>
      </c>
      <c r="P638" s="107" t="s">
        <v>844</v>
      </c>
      <c r="Q638" s="154">
        <v>70</v>
      </c>
      <c r="R638" s="73">
        <f t="shared" si="39"/>
        <v>2.9166666666666665</v>
      </c>
      <c r="S638" s="155"/>
      <c r="T638" s="73" t="s">
        <v>93</v>
      </c>
      <c r="U638" s="73" t="s">
        <v>93</v>
      </c>
      <c r="V638" s="73" t="s">
        <v>93</v>
      </c>
      <c r="W638" s="73" t="s">
        <v>93</v>
      </c>
      <c r="X638" s="73" t="s">
        <v>93</v>
      </c>
      <c r="Y638" s="73" t="s">
        <v>93</v>
      </c>
    </row>
    <row r="639" spans="1:25" s="121" customFormat="1" ht="15.6">
      <c r="A639" s="150" t="s">
        <v>852</v>
      </c>
      <c r="B639" s="116">
        <v>46113</v>
      </c>
      <c r="C639" s="116">
        <v>46142</v>
      </c>
      <c r="D639" s="151">
        <v>522194</v>
      </c>
      <c r="E639" s="117" t="s">
        <v>90</v>
      </c>
      <c r="F639" s="152" t="s">
        <v>872</v>
      </c>
      <c r="G639" s="153"/>
      <c r="H639" s="118" t="s">
        <v>851</v>
      </c>
      <c r="I639" s="74" t="s">
        <v>96</v>
      </c>
      <c r="J639" s="153">
        <v>1</v>
      </c>
      <c r="K639" s="120" t="s">
        <v>97</v>
      </c>
      <c r="L639" s="117" t="s">
        <v>93</v>
      </c>
      <c r="M639" s="117" t="s">
        <v>93</v>
      </c>
      <c r="N639" s="117" t="s">
        <v>93</v>
      </c>
      <c r="O639" s="106">
        <v>90</v>
      </c>
      <c r="P639" s="107" t="s">
        <v>853</v>
      </c>
      <c r="Q639" s="154" t="s">
        <v>854</v>
      </c>
      <c r="R639" s="73">
        <f t="shared" si="39"/>
        <v>80</v>
      </c>
      <c r="S639" s="155"/>
      <c r="T639" s="73" t="s">
        <v>93</v>
      </c>
      <c r="U639" s="73" t="s">
        <v>93</v>
      </c>
      <c r="V639" s="73" t="s">
        <v>93</v>
      </c>
      <c r="W639" s="73" t="s">
        <v>93</v>
      </c>
      <c r="X639" s="73" t="s">
        <v>93</v>
      </c>
      <c r="Y639" s="73" t="s">
        <v>93</v>
      </c>
    </row>
    <row r="640" spans="1:25" s="121" customFormat="1" ht="15.6">
      <c r="A640" s="150" t="s">
        <v>855</v>
      </c>
      <c r="B640" s="116">
        <v>46113</v>
      </c>
      <c r="C640" s="116">
        <v>46142</v>
      </c>
      <c r="D640" s="151">
        <v>522194</v>
      </c>
      <c r="E640" s="117" t="s">
        <v>90</v>
      </c>
      <c r="F640" s="152" t="s">
        <v>872</v>
      </c>
      <c r="G640" s="153"/>
      <c r="H640" s="118" t="s">
        <v>851</v>
      </c>
      <c r="I640" s="74" t="s">
        <v>96</v>
      </c>
      <c r="J640" s="153">
        <v>1</v>
      </c>
      <c r="K640" s="120" t="s">
        <v>101</v>
      </c>
      <c r="L640" s="117" t="s">
        <v>93</v>
      </c>
      <c r="M640" s="117" t="s">
        <v>93</v>
      </c>
      <c r="N640" s="117" t="s">
        <v>93</v>
      </c>
      <c r="O640" s="106" t="s">
        <v>856</v>
      </c>
      <c r="P640" s="107" t="s">
        <v>856</v>
      </c>
      <c r="Q640" s="154" t="s">
        <v>856</v>
      </c>
      <c r="R640" s="73">
        <f t="shared" si="39"/>
        <v>225</v>
      </c>
      <c r="S640" s="155"/>
      <c r="T640" s="73" t="s">
        <v>93</v>
      </c>
      <c r="U640" s="73" t="s">
        <v>93</v>
      </c>
      <c r="V640" s="73" t="s">
        <v>93</v>
      </c>
      <c r="W640" s="73" t="s">
        <v>93</v>
      </c>
      <c r="X640" s="73" t="s">
        <v>93</v>
      </c>
      <c r="Y640" s="73" t="s">
        <v>93</v>
      </c>
    </row>
    <row r="641" spans="1:25" s="121" customFormat="1" ht="15.6">
      <c r="A641" s="147" t="s">
        <v>841</v>
      </c>
      <c r="B641" s="116">
        <v>46113</v>
      </c>
      <c r="C641" s="116">
        <v>46142</v>
      </c>
      <c r="D641" s="151">
        <v>522190</v>
      </c>
      <c r="E641" s="117" t="s">
        <v>90</v>
      </c>
      <c r="F641" s="152" t="s">
        <v>871</v>
      </c>
      <c r="G641" s="153"/>
      <c r="H641" s="118" t="s">
        <v>842</v>
      </c>
      <c r="I641" s="74" t="s">
        <v>91</v>
      </c>
      <c r="J641" s="153">
        <v>24</v>
      </c>
      <c r="K641" s="117" t="s">
        <v>92</v>
      </c>
      <c r="L641" s="117" t="s">
        <v>93</v>
      </c>
      <c r="M641" s="117" t="s">
        <v>93</v>
      </c>
      <c r="N641" s="117" t="s">
        <v>93</v>
      </c>
      <c r="O641" s="106" t="s">
        <v>843</v>
      </c>
      <c r="P641" s="107" t="s">
        <v>844</v>
      </c>
      <c r="Q641" s="154">
        <v>70</v>
      </c>
      <c r="R641" s="73">
        <f t="shared" si="39"/>
        <v>2.9166666666666665</v>
      </c>
      <c r="S641" s="155"/>
      <c r="T641" s="73" t="s">
        <v>93</v>
      </c>
      <c r="U641" s="73" t="s">
        <v>93</v>
      </c>
      <c r="V641" s="73" t="s">
        <v>93</v>
      </c>
      <c r="W641" s="73" t="s">
        <v>93</v>
      </c>
      <c r="X641" s="73" t="s">
        <v>93</v>
      </c>
      <c r="Y641" s="73" t="s">
        <v>93</v>
      </c>
    </row>
    <row r="642" spans="1:25" s="121" customFormat="1" ht="15.6">
      <c r="A642" s="147" t="s">
        <v>845</v>
      </c>
      <c r="B642" s="116">
        <v>46113</v>
      </c>
      <c r="C642" s="116">
        <v>46142</v>
      </c>
      <c r="D642" s="151">
        <v>522190</v>
      </c>
      <c r="E642" s="117" t="s">
        <v>90</v>
      </c>
      <c r="F642" s="152" t="s">
        <v>871</v>
      </c>
      <c r="G642" s="153"/>
      <c r="H642" s="118" t="s">
        <v>842</v>
      </c>
      <c r="I642" s="74" t="s">
        <v>96</v>
      </c>
      <c r="J642" s="153">
        <v>1</v>
      </c>
      <c r="K642" s="120" t="s">
        <v>97</v>
      </c>
      <c r="L642" s="117" t="s">
        <v>93</v>
      </c>
      <c r="M642" s="117" t="s">
        <v>93</v>
      </c>
      <c r="N642" s="117" t="s">
        <v>93</v>
      </c>
      <c r="O642" s="106">
        <v>90</v>
      </c>
      <c r="P642" s="107" t="s">
        <v>846</v>
      </c>
      <c r="Q642" s="156">
        <v>90</v>
      </c>
      <c r="R642" s="73">
        <f t="shared" si="39"/>
        <v>90</v>
      </c>
      <c r="S642" s="155"/>
      <c r="T642" s="73" t="s">
        <v>93</v>
      </c>
      <c r="U642" s="73" t="s">
        <v>93</v>
      </c>
      <c r="V642" s="73" t="s">
        <v>93</v>
      </c>
      <c r="W642" s="73" t="s">
        <v>93</v>
      </c>
      <c r="X642" s="73" t="s">
        <v>93</v>
      </c>
      <c r="Y642" s="73" t="s">
        <v>93</v>
      </c>
    </row>
    <row r="643" spans="1:25" s="121" customFormat="1" ht="15.6">
      <c r="A643" s="150" t="s">
        <v>847</v>
      </c>
      <c r="B643" s="116">
        <v>46113</v>
      </c>
      <c r="C643" s="116">
        <v>46142</v>
      </c>
      <c r="D643" s="151">
        <v>522190</v>
      </c>
      <c r="E643" s="117" t="s">
        <v>90</v>
      </c>
      <c r="F643" s="152" t="s">
        <v>871</v>
      </c>
      <c r="G643" s="153"/>
      <c r="H643" s="118" t="s">
        <v>842</v>
      </c>
      <c r="I643" s="74" t="s">
        <v>96</v>
      </c>
      <c r="J643" s="153">
        <v>1</v>
      </c>
      <c r="K643" s="120" t="s">
        <v>101</v>
      </c>
      <c r="L643" s="117" t="s">
        <v>93</v>
      </c>
      <c r="M643" s="117" t="s">
        <v>93</v>
      </c>
      <c r="N643" s="117" t="s">
        <v>93</v>
      </c>
      <c r="O643" s="106" t="s">
        <v>848</v>
      </c>
      <c r="P643" s="107" t="s">
        <v>848</v>
      </c>
      <c r="Q643" s="154" t="s">
        <v>849</v>
      </c>
      <c r="R643" s="73">
        <f t="shared" si="39"/>
        <v>185</v>
      </c>
      <c r="S643" s="155"/>
      <c r="T643" s="73" t="s">
        <v>93</v>
      </c>
      <c r="U643" s="73" t="s">
        <v>93</v>
      </c>
      <c r="V643" s="73" t="s">
        <v>93</v>
      </c>
      <c r="W643" s="73" t="s">
        <v>93</v>
      </c>
      <c r="X643" s="73" t="s">
        <v>93</v>
      </c>
      <c r="Y643" s="73" t="s">
        <v>93</v>
      </c>
    </row>
    <row r="644" spans="1:25" s="121" customFormat="1" ht="15.6">
      <c r="A644" s="150" t="s">
        <v>862</v>
      </c>
      <c r="B644" s="116">
        <v>46113</v>
      </c>
      <c r="C644" s="116">
        <v>46142</v>
      </c>
      <c r="D644" s="157">
        <v>525601</v>
      </c>
      <c r="E644" s="117" t="s">
        <v>90</v>
      </c>
      <c r="F644" s="152" t="s">
        <v>874</v>
      </c>
      <c r="G644" s="153"/>
      <c r="H644" s="118" t="s">
        <v>863</v>
      </c>
      <c r="I644" s="74" t="s">
        <v>91</v>
      </c>
      <c r="J644" s="153">
        <v>24</v>
      </c>
      <c r="K644" s="117" t="s">
        <v>92</v>
      </c>
      <c r="L644" s="117" t="s">
        <v>93</v>
      </c>
      <c r="M644" s="117" t="s">
        <v>93</v>
      </c>
      <c r="N644" s="117" t="s">
        <v>93</v>
      </c>
      <c r="O644" s="106" t="s">
        <v>843</v>
      </c>
      <c r="P644" s="107" t="s">
        <v>844</v>
      </c>
      <c r="Q644" s="154">
        <v>70</v>
      </c>
      <c r="R644" s="73">
        <f t="shared" si="39"/>
        <v>2.9166666666666665</v>
      </c>
      <c r="S644" s="155"/>
      <c r="T644" s="73" t="s">
        <v>93</v>
      </c>
      <c r="U644" s="73" t="s">
        <v>93</v>
      </c>
      <c r="V644" s="73" t="s">
        <v>93</v>
      </c>
      <c r="W644" s="73" t="s">
        <v>93</v>
      </c>
      <c r="X644" s="73" t="s">
        <v>93</v>
      </c>
      <c r="Y644" s="73" t="s">
        <v>93</v>
      </c>
    </row>
    <row r="645" spans="1:25" s="121" customFormat="1" ht="15.6">
      <c r="A645" s="150" t="s">
        <v>864</v>
      </c>
      <c r="B645" s="116">
        <v>46113</v>
      </c>
      <c r="C645" s="116">
        <v>46142</v>
      </c>
      <c r="D645" s="151">
        <v>525601</v>
      </c>
      <c r="E645" s="117" t="s">
        <v>90</v>
      </c>
      <c r="F645" s="152" t="s">
        <v>874</v>
      </c>
      <c r="G645" s="93"/>
      <c r="H645" s="118" t="s">
        <v>863</v>
      </c>
      <c r="I645" s="74" t="s">
        <v>96</v>
      </c>
      <c r="J645" s="158">
        <v>1</v>
      </c>
      <c r="K645" s="120" t="s">
        <v>97</v>
      </c>
      <c r="L645" s="117" t="s">
        <v>93</v>
      </c>
      <c r="M645" s="117" t="s">
        <v>93</v>
      </c>
      <c r="N645" s="117" t="s">
        <v>93</v>
      </c>
      <c r="O645" s="106">
        <v>90</v>
      </c>
      <c r="P645" s="107">
        <v>90</v>
      </c>
      <c r="Q645" s="154">
        <v>90</v>
      </c>
      <c r="R645" s="73">
        <f t="shared" si="39"/>
        <v>90</v>
      </c>
      <c r="S645" s="155"/>
      <c r="T645" s="73" t="s">
        <v>93</v>
      </c>
      <c r="U645" s="73" t="s">
        <v>93</v>
      </c>
      <c r="V645" s="73" t="s">
        <v>93</v>
      </c>
      <c r="W645" s="73" t="s">
        <v>93</v>
      </c>
      <c r="X645" s="73" t="s">
        <v>93</v>
      </c>
      <c r="Y645" s="73" t="s">
        <v>93</v>
      </c>
    </row>
    <row r="646" spans="1:25" s="121" customFormat="1" ht="15.6">
      <c r="A646" s="150" t="s">
        <v>865</v>
      </c>
      <c r="B646" s="116">
        <v>46113</v>
      </c>
      <c r="C646" s="116">
        <v>46142</v>
      </c>
      <c r="D646" s="151">
        <v>525601</v>
      </c>
      <c r="E646" s="117" t="s">
        <v>90</v>
      </c>
      <c r="F646" s="152" t="s">
        <v>874</v>
      </c>
      <c r="G646" s="93"/>
      <c r="H646" s="118" t="s">
        <v>863</v>
      </c>
      <c r="I646" s="74" t="s">
        <v>96</v>
      </c>
      <c r="J646" s="158">
        <v>1</v>
      </c>
      <c r="K646" s="120" t="s">
        <v>101</v>
      </c>
      <c r="L646" s="117" t="s">
        <v>93</v>
      </c>
      <c r="M646" s="117" t="s">
        <v>93</v>
      </c>
      <c r="N646" s="117" t="s">
        <v>93</v>
      </c>
      <c r="O646" s="106" t="s">
        <v>856</v>
      </c>
      <c r="P646" s="107" t="s">
        <v>856</v>
      </c>
      <c r="Q646" s="154" t="s">
        <v>856</v>
      </c>
      <c r="R646" s="73">
        <f t="shared" si="39"/>
        <v>225</v>
      </c>
      <c r="S646" s="155"/>
      <c r="T646" s="73" t="s">
        <v>93</v>
      </c>
      <c r="U646" s="73" t="s">
        <v>93</v>
      </c>
      <c r="V646" s="73" t="s">
        <v>93</v>
      </c>
      <c r="W646" s="73" t="s">
        <v>93</v>
      </c>
      <c r="X646" s="73" t="s">
        <v>93</v>
      </c>
      <c r="Y646" s="73" t="s">
        <v>93</v>
      </c>
    </row>
    <row r="647" spans="1:25" s="121" customFormat="1" ht="15.6">
      <c r="A647" s="150" t="s">
        <v>857</v>
      </c>
      <c r="B647" s="116">
        <v>46113</v>
      </c>
      <c r="C647" s="116">
        <v>46142</v>
      </c>
      <c r="D647" s="151">
        <v>522195</v>
      </c>
      <c r="E647" s="117" t="s">
        <v>90</v>
      </c>
      <c r="F647" s="152" t="s">
        <v>873</v>
      </c>
      <c r="G647" s="153"/>
      <c r="H647" s="118" t="s">
        <v>858</v>
      </c>
      <c r="I647" s="74" t="s">
        <v>91</v>
      </c>
      <c r="J647" s="153">
        <v>24</v>
      </c>
      <c r="K647" s="117" t="s">
        <v>92</v>
      </c>
      <c r="L647" s="117" t="s">
        <v>93</v>
      </c>
      <c r="M647" s="117" t="s">
        <v>93</v>
      </c>
      <c r="N647" s="117" t="s">
        <v>93</v>
      </c>
      <c r="O647" s="106">
        <v>65</v>
      </c>
      <c r="P647" s="107">
        <v>2.7</v>
      </c>
      <c r="Q647" s="154" t="s">
        <v>859</v>
      </c>
      <c r="R647" s="73">
        <f t="shared" si="39"/>
        <v>2.5</v>
      </c>
      <c r="S647" s="155"/>
      <c r="T647" s="73" t="s">
        <v>93</v>
      </c>
      <c r="U647" s="73" t="s">
        <v>93</v>
      </c>
      <c r="V647" s="73" t="s">
        <v>93</v>
      </c>
      <c r="W647" s="73" t="s">
        <v>93</v>
      </c>
      <c r="X647" s="73" t="s">
        <v>93</v>
      </c>
      <c r="Y647" s="73" t="s">
        <v>93</v>
      </c>
    </row>
    <row r="648" spans="1:25" s="121" customFormat="1" ht="15.6">
      <c r="A648" s="150" t="s">
        <v>860</v>
      </c>
      <c r="B648" s="116">
        <v>46113</v>
      </c>
      <c r="C648" s="116">
        <v>46142</v>
      </c>
      <c r="D648" s="151">
        <v>522195</v>
      </c>
      <c r="E648" s="117" t="s">
        <v>90</v>
      </c>
      <c r="F648" s="152" t="s">
        <v>873</v>
      </c>
      <c r="G648" s="153"/>
      <c r="H648" s="118" t="s">
        <v>858</v>
      </c>
      <c r="I648" s="74" t="s">
        <v>96</v>
      </c>
      <c r="J648" s="153">
        <v>1</v>
      </c>
      <c r="K648" s="120" t="s">
        <v>97</v>
      </c>
      <c r="L648" s="117" t="s">
        <v>93</v>
      </c>
      <c r="M648" s="117" t="s">
        <v>93</v>
      </c>
      <c r="N648" s="117" t="s">
        <v>93</v>
      </c>
      <c r="O648" s="106">
        <v>80</v>
      </c>
      <c r="P648" s="107">
        <v>80</v>
      </c>
      <c r="Q648" s="154">
        <v>80</v>
      </c>
      <c r="R648" s="73">
        <f t="shared" si="39"/>
        <v>80</v>
      </c>
      <c r="S648" s="155"/>
      <c r="T648" s="73" t="s">
        <v>93</v>
      </c>
      <c r="U648" s="73" t="s">
        <v>93</v>
      </c>
      <c r="V648" s="73" t="s">
        <v>93</v>
      </c>
      <c r="W648" s="73" t="s">
        <v>93</v>
      </c>
      <c r="X648" s="73" t="s">
        <v>93</v>
      </c>
      <c r="Y648" s="73" t="s">
        <v>93</v>
      </c>
    </row>
    <row r="649" spans="1:25" s="121" customFormat="1" ht="15.6">
      <c r="A649" s="150" t="s">
        <v>861</v>
      </c>
      <c r="B649" s="116">
        <v>46113</v>
      </c>
      <c r="C649" s="116">
        <v>46142</v>
      </c>
      <c r="D649" s="151">
        <v>522195</v>
      </c>
      <c r="E649" s="117" t="s">
        <v>90</v>
      </c>
      <c r="F649" s="152" t="s">
        <v>873</v>
      </c>
      <c r="G649" s="153"/>
      <c r="H649" s="118" t="s">
        <v>858</v>
      </c>
      <c r="I649" s="74" t="s">
        <v>96</v>
      </c>
      <c r="J649" s="153">
        <v>1</v>
      </c>
      <c r="K649" s="120" t="s">
        <v>101</v>
      </c>
      <c r="L649" s="117" t="s">
        <v>93</v>
      </c>
      <c r="M649" s="117" t="s">
        <v>93</v>
      </c>
      <c r="N649" s="117" t="s">
        <v>93</v>
      </c>
      <c r="O649" s="106" t="s">
        <v>849</v>
      </c>
      <c r="P649" s="107" t="s">
        <v>849</v>
      </c>
      <c r="Q649" s="154" t="s">
        <v>849</v>
      </c>
      <c r="R649" s="73">
        <f t="shared" si="39"/>
        <v>185</v>
      </c>
      <c r="S649" s="155"/>
      <c r="T649" s="73" t="s">
        <v>93</v>
      </c>
      <c r="U649" s="73" t="s">
        <v>93</v>
      </c>
      <c r="V649" s="73" t="s">
        <v>93</v>
      </c>
      <c r="W649" s="73" t="s">
        <v>93</v>
      </c>
      <c r="X649" s="73" t="s">
        <v>93</v>
      </c>
      <c r="Y649" s="73" t="s">
        <v>93</v>
      </c>
    </row>
    <row r="650" spans="1:25" s="121" customFormat="1" ht="15.6">
      <c r="A650" s="150" t="s">
        <v>866</v>
      </c>
      <c r="B650" s="116">
        <v>46113</v>
      </c>
      <c r="C650" s="116">
        <v>46142</v>
      </c>
      <c r="D650" s="159" t="s">
        <v>867</v>
      </c>
      <c r="E650" s="117" t="s">
        <v>90</v>
      </c>
      <c r="F650" s="117" t="s">
        <v>875</v>
      </c>
      <c r="G650" s="93"/>
      <c r="H650" s="118" t="s">
        <v>868</v>
      </c>
      <c r="I650" s="74" t="s">
        <v>96</v>
      </c>
      <c r="J650" s="158">
        <v>1</v>
      </c>
      <c r="K650" s="120" t="s">
        <v>97</v>
      </c>
      <c r="L650" s="117" t="s">
        <v>93</v>
      </c>
      <c r="M650" s="117" t="s">
        <v>93</v>
      </c>
      <c r="N650" s="117" t="s">
        <v>93</v>
      </c>
      <c r="O650" s="106">
        <v>90</v>
      </c>
      <c r="P650" s="107">
        <v>90</v>
      </c>
      <c r="Q650" s="160">
        <v>90</v>
      </c>
      <c r="R650" s="73">
        <f t="shared" ref="R650:R681" si="41">Q650/J650</f>
        <v>90</v>
      </c>
      <c r="S650" s="155"/>
      <c r="T650" s="73" t="s">
        <v>93</v>
      </c>
      <c r="U650" s="73" t="s">
        <v>93</v>
      </c>
      <c r="V650" s="73" t="s">
        <v>93</v>
      </c>
      <c r="W650" s="73" t="s">
        <v>93</v>
      </c>
      <c r="X650" s="73" t="s">
        <v>93</v>
      </c>
      <c r="Y650" s="73" t="s">
        <v>93</v>
      </c>
    </row>
    <row r="651" spans="1:25" s="121" customFormat="1" ht="15.6">
      <c r="A651" s="150" t="s">
        <v>869</v>
      </c>
      <c r="B651" s="116">
        <v>46113</v>
      </c>
      <c r="C651" s="116">
        <v>46142</v>
      </c>
      <c r="D651" s="159" t="s">
        <v>867</v>
      </c>
      <c r="E651" s="117" t="s">
        <v>870</v>
      </c>
      <c r="F651" s="117" t="s">
        <v>875</v>
      </c>
      <c r="G651" s="93"/>
      <c r="H651" s="118" t="s">
        <v>868</v>
      </c>
      <c r="I651" s="74" t="s">
        <v>96</v>
      </c>
      <c r="J651" s="158">
        <v>1</v>
      </c>
      <c r="K651" s="120" t="s">
        <v>101</v>
      </c>
      <c r="L651" s="117" t="s">
        <v>93</v>
      </c>
      <c r="M651" s="117" t="s">
        <v>93</v>
      </c>
      <c r="N651" s="117" t="s">
        <v>93</v>
      </c>
      <c r="O651" s="106">
        <v>225</v>
      </c>
      <c r="P651" s="107">
        <v>225</v>
      </c>
      <c r="Q651" s="160">
        <v>225</v>
      </c>
      <c r="R651" s="73">
        <f t="shared" si="41"/>
        <v>225</v>
      </c>
      <c r="S651" s="155"/>
      <c r="T651" s="73" t="s">
        <v>93</v>
      </c>
      <c r="U651" s="73" t="s">
        <v>93</v>
      </c>
      <c r="V651" s="73" t="s">
        <v>93</v>
      </c>
      <c r="W651" s="73" t="s">
        <v>93</v>
      </c>
      <c r="X651" s="73" t="s">
        <v>93</v>
      </c>
      <c r="Y651" s="73" t="s">
        <v>93</v>
      </c>
    </row>
    <row r="652" spans="1:25" s="121" customFormat="1">
      <c r="A652" s="115" t="s">
        <v>981</v>
      </c>
      <c r="B652" s="116">
        <v>46113</v>
      </c>
      <c r="C652" s="116">
        <v>46142</v>
      </c>
      <c r="D652" s="91" t="s">
        <v>980</v>
      </c>
      <c r="E652" s="117" t="s">
        <v>90</v>
      </c>
      <c r="F652" s="66" t="s">
        <v>954</v>
      </c>
      <c r="G652" s="66"/>
      <c r="H652" s="118">
        <v>7</v>
      </c>
      <c r="I652" s="74" t="s">
        <v>91</v>
      </c>
      <c r="J652" s="74">
        <v>24</v>
      </c>
      <c r="K652" s="117" t="s">
        <v>92</v>
      </c>
      <c r="L652" s="117" t="s">
        <v>93</v>
      </c>
      <c r="M652" s="117" t="s">
        <v>93</v>
      </c>
      <c r="N652" s="117" t="s">
        <v>93</v>
      </c>
      <c r="O652" s="73">
        <v>92</v>
      </c>
      <c r="P652" s="124">
        <f t="shared" ref="P652:P680" si="42">O652/J652</f>
        <v>3.8333333333333335</v>
      </c>
      <c r="Q652" s="73">
        <f t="shared" ref="Q652:Q691" si="43">O652</f>
        <v>92</v>
      </c>
      <c r="R652" s="73">
        <f t="shared" si="41"/>
        <v>3.8333333333333335</v>
      </c>
      <c r="S652" s="73"/>
      <c r="T652" s="117" t="s">
        <v>93</v>
      </c>
      <c r="U652" s="73" t="s">
        <v>93</v>
      </c>
      <c r="V652" s="73" t="s">
        <v>93</v>
      </c>
      <c r="W652" s="73" t="s">
        <v>93</v>
      </c>
      <c r="X652" s="73" t="s">
        <v>93</v>
      </c>
      <c r="Y652" s="73" t="s">
        <v>93</v>
      </c>
    </row>
    <row r="653" spans="1:25" s="121" customFormat="1">
      <c r="A653" s="115" t="s">
        <v>982</v>
      </c>
      <c r="B653" s="116">
        <v>46113</v>
      </c>
      <c r="C653" s="116">
        <v>46142</v>
      </c>
      <c r="D653" s="91" t="s">
        <v>980</v>
      </c>
      <c r="E653" s="117" t="s">
        <v>90</v>
      </c>
      <c r="F653" s="66" t="s">
        <v>954</v>
      </c>
      <c r="G653" s="66"/>
      <c r="H653" s="118">
        <v>7</v>
      </c>
      <c r="I653" s="74" t="s">
        <v>96</v>
      </c>
      <c r="J653" s="74">
        <v>1</v>
      </c>
      <c r="K653" s="120" t="s">
        <v>97</v>
      </c>
      <c r="L653" s="117" t="s">
        <v>93</v>
      </c>
      <c r="M653" s="117" t="s">
        <v>93</v>
      </c>
      <c r="N653" s="117" t="s">
        <v>93</v>
      </c>
      <c r="O653" s="73">
        <v>149</v>
      </c>
      <c r="P653" s="124">
        <f t="shared" si="42"/>
        <v>149</v>
      </c>
      <c r="Q653" s="73">
        <f t="shared" si="43"/>
        <v>149</v>
      </c>
      <c r="R653" s="73">
        <f t="shared" si="41"/>
        <v>149</v>
      </c>
      <c r="S653" s="73"/>
      <c r="T653" s="117" t="s">
        <v>93</v>
      </c>
      <c r="U653" s="73" t="s">
        <v>93</v>
      </c>
      <c r="V653" s="73" t="s">
        <v>93</v>
      </c>
      <c r="W653" s="73" t="s">
        <v>93</v>
      </c>
      <c r="X653" s="73" t="s">
        <v>93</v>
      </c>
      <c r="Y653" s="73" t="s">
        <v>93</v>
      </c>
    </row>
    <row r="654" spans="1:25" s="121" customFormat="1">
      <c r="A654" s="122" t="s">
        <v>723</v>
      </c>
      <c r="B654" s="116">
        <v>46113</v>
      </c>
      <c r="C654" s="116">
        <v>46142</v>
      </c>
      <c r="D654" s="91" t="s">
        <v>704</v>
      </c>
      <c r="E654" s="117" t="s">
        <v>90</v>
      </c>
      <c r="F654" s="66" t="s">
        <v>724</v>
      </c>
      <c r="G654" s="66"/>
      <c r="H654" s="118">
        <v>5.2</v>
      </c>
      <c r="I654" s="74" t="s">
        <v>91</v>
      </c>
      <c r="J654" s="74">
        <v>24</v>
      </c>
      <c r="K654" s="117" t="s">
        <v>110</v>
      </c>
      <c r="L654" s="117" t="s">
        <v>93</v>
      </c>
      <c r="M654" s="117" t="s">
        <v>93</v>
      </c>
      <c r="N654" s="117" t="s">
        <v>93</v>
      </c>
      <c r="O654" s="73">
        <v>35</v>
      </c>
      <c r="P654" s="119">
        <f t="shared" si="42"/>
        <v>1.4583333333333333</v>
      </c>
      <c r="Q654" s="73">
        <f t="shared" si="43"/>
        <v>35</v>
      </c>
      <c r="R654" s="73">
        <f t="shared" si="41"/>
        <v>1.4583333333333333</v>
      </c>
      <c r="S654" s="73"/>
      <c r="T654" s="73" t="s">
        <v>93</v>
      </c>
      <c r="U654" s="73" t="s">
        <v>93</v>
      </c>
      <c r="V654" s="73" t="s">
        <v>93</v>
      </c>
      <c r="W654" s="73" t="s">
        <v>93</v>
      </c>
      <c r="X654" s="73" t="s">
        <v>93</v>
      </c>
      <c r="Y654" s="73" t="s">
        <v>93</v>
      </c>
    </row>
    <row r="655" spans="1:25" s="121" customFormat="1">
      <c r="A655" s="122" t="s">
        <v>723</v>
      </c>
      <c r="B655" s="116">
        <v>46113</v>
      </c>
      <c r="C655" s="116">
        <v>46142</v>
      </c>
      <c r="D655" s="91" t="s">
        <v>704</v>
      </c>
      <c r="E655" s="117" t="s">
        <v>90</v>
      </c>
      <c r="F655" s="66" t="s">
        <v>724</v>
      </c>
      <c r="G655" s="66"/>
      <c r="H655" s="118">
        <v>5.2</v>
      </c>
      <c r="I655" s="74" t="s">
        <v>96</v>
      </c>
      <c r="J655" s="74">
        <v>1</v>
      </c>
      <c r="K655" s="120" t="s">
        <v>97</v>
      </c>
      <c r="L655" s="117" t="s">
        <v>93</v>
      </c>
      <c r="M655" s="117" t="s">
        <v>93</v>
      </c>
      <c r="N655" s="117" t="s">
        <v>93</v>
      </c>
      <c r="O655" s="73">
        <v>80</v>
      </c>
      <c r="P655" s="119">
        <f t="shared" si="42"/>
        <v>80</v>
      </c>
      <c r="Q655" s="73">
        <f t="shared" si="43"/>
        <v>80</v>
      </c>
      <c r="R655" s="73">
        <f t="shared" si="41"/>
        <v>80</v>
      </c>
      <c r="S655" s="73"/>
      <c r="T655" s="73" t="s">
        <v>93</v>
      </c>
      <c r="U655" s="73" t="s">
        <v>93</v>
      </c>
      <c r="V655" s="73" t="s">
        <v>93</v>
      </c>
      <c r="W655" s="73" t="s">
        <v>93</v>
      </c>
      <c r="X655" s="73" t="s">
        <v>93</v>
      </c>
      <c r="Y655" s="73" t="s">
        <v>93</v>
      </c>
    </row>
    <row r="656" spans="1:25" s="121" customFormat="1">
      <c r="A656" s="122" t="s">
        <v>723</v>
      </c>
      <c r="B656" s="116">
        <v>46113</v>
      </c>
      <c r="C656" s="116">
        <v>46142</v>
      </c>
      <c r="D656" s="91" t="s">
        <v>704</v>
      </c>
      <c r="E656" s="117" t="s">
        <v>90</v>
      </c>
      <c r="F656" s="66" t="s">
        <v>724</v>
      </c>
      <c r="G656" s="66"/>
      <c r="H656" s="118">
        <v>5.2</v>
      </c>
      <c r="I656" s="74" t="s">
        <v>96</v>
      </c>
      <c r="J656" s="74">
        <v>1</v>
      </c>
      <c r="K656" s="120" t="s">
        <v>101</v>
      </c>
      <c r="L656" s="117" t="s">
        <v>93</v>
      </c>
      <c r="M656" s="117" t="s">
        <v>93</v>
      </c>
      <c r="N656" s="117" t="s">
        <v>93</v>
      </c>
      <c r="O656" s="73">
        <v>175</v>
      </c>
      <c r="P656" s="119">
        <f t="shared" si="42"/>
        <v>175</v>
      </c>
      <c r="Q656" s="73">
        <f t="shared" si="43"/>
        <v>175</v>
      </c>
      <c r="R656" s="73">
        <f t="shared" si="41"/>
        <v>175</v>
      </c>
      <c r="S656" s="73"/>
      <c r="T656" s="73" t="s">
        <v>93</v>
      </c>
      <c r="U656" s="73" t="s">
        <v>93</v>
      </c>
      <c r="V656" s="73" t="s">
        <v>93</v>
      </c>
      <c r="W656" s="73" t="s">
        <v>93</v>
      </c>
      <c r="X656" s="73" t="s">
        <v>93</v>
      </c>
      <c r="Y656" s="73" t="s">
        <v>93</v>
      </c>
    </row>
    <row r="657" spans="1:25" s="121" customFormat="1">
      <c r="A657" s="115" t="s">
        <v>984</v>
      </c>
      <c r="B657" s="116">
        <v>46113</v>
      </c>
      <c r="C657" s="116">
        <v>46142</v>
      </c>
      <c r="D657" s="91" t="s">
        <v>983</v>
      </c>
      <c r="E657" s="117" t="s">
        <v>90</v>
      </c>
      <c r="F657" s="66" t="s">
        <v>956</v>
      </c>
      <c r="G657" s="66"/>
      <c r="H657" s="118">
        <v>9.1</v>
      </c>
      <c r="I657" s="74" t="s">
        <v>91</v>
      </c>
      <c r="J657" s="74">
        <v>24</v>
      </c>
      <c r="K657" s="117" t="s">
        <v>92</v>
      </c>
      <c r="L657" s="117" t="s">
        <v>93</v>
      </c>
      <c r="M657" s="117" t="s">
        <v>93</v>
      </c>
      <c r="N657" s="117" t="s">
        <v>93</v>
      </c>
      <c r="O657" s="73">
        <v>162</v>
      </c>
      <c r="P657" s="124">
        <f t="shared" si="42"/>
        <v>6.75</v>
      </c>
      <c r="Q657" s="73">
        <f t="shared" si="43"/>
        <v>162</v>
      </c>
      <c r="R657" s="73">
        <f t="shared" si="41"/>
        <v>6.75</v>
      </c>
      <c r="S657" s="73"/>
      <c r="T657" s="117" t="s">
        <v>93</v>
      </c>
      <c r="U657" s="73" t="s">
        <v>93</v>
      </c>
      <c r="V657" s="73" t="s">
        <v>93</v>
      </c>
      <c r="W657" s="73" t="s">
        <v>93</v>
      </c>
      <c r="X657" s="73" t="s">
        <v>93</v>
      </c>
      <c r="Y657" s="73" t="s">
        <v>93</v>
      </c>
    </row>
    <row r="658" spans="1:25" s="121" customFormat="1">
      <c r="A658" s="115" t="s">
        <v>985</v>
      </c>
      <c r="B658" s="116">
        <v>46113</v>
      </c>
      <c r="C658" s="116">
        <v>46142</v>
      </c>
      <c r="D658" s="91" t="s">
        <v>983</v>
      </c>
      <c r="E658" s="117" t="s">
        <v>90</v>
      </c>
      <c r="F658" s="66" t="s">
        <v>956</v>
      </c>
      <c r="G658" s="66"/>
      <c r="H658" s="118">
        <v>9.1</v>
      </c>
      <c r="I658" s="74" t="s">
        <v>96</v>
      </c>
      <c r="J658" s="74">
        <v>1</v>
      </c>
      <c r="K658" s="120" t="s">
        <v>97</v>
      </c>
      <c r="L658" s="117" t="s">
        <v>93</v>
      </c>
      <c r="M658" s="117" t="s">
        <v>93</v>
      </c>
      <c r="N658" s="117" t="s">
        <v>93</v>
      </c>
      <c r="O658" s="73">
        <v>235</v>
      </c>
      <c r="P658" s="124">
        <f t="shared" si="42"/>
        <v>235</v>
      </c>
      <c r="Q658" s="73">
        <f t="shared" si="43"/>
        <v>235</v>
      </c>
      <c r="R658" s="73">
        <f t="shared" si="41"/>
        <v>235</v>
      </c>
      <c r="S658" s="73"/>
      <c r="T658" s="117" t="s">
        <v>93</v>
      </c>
      <c r="U658" s="73" t="s">
        <v>93</v>
      </c>
      <c r="V658" s="73" t="s">
        <v>93</v>
      </c>
      <c r="W658" s="73" t="s">
        <v>93</v>
      </c>
      <c r="X658" s="73" t="s">
        <v>93</v>
      </c>
      <c r="Y658" s="73" t="s">
        <v>93</v>
      </c>
    </row>
    <row r="659" spans="1:25" s="121" customFormat="1">
      <c r="A659" s="122" t="s">
        <v>790</v>
      </c>
      <c r="B659" s="116">
        <v>46113</v>
      </c>
      <c r="C659" s="116">
        <v>46142</v>
      </c>
      <c r="D659" s="91" t="s">
        <v>793</v>
      </c>
      <c r="E659" s="117" t="s">
        <v>90</v>
      </c>
      <c r="F659" s="66" t="s">
        <v>725</v>
      </c>
      <c r="G659" s="66"/>
      <c r="H659" s="118">
        <v>7.4</v>
      </c>
      <c r="I659" s="74" t="s">
        <v>604</v>
      </c>
      <c r="J659" s="74">
        <v>24</v>
      </c>
      <c r="K659" s="117" t="s">
        <v>110</v>
      </c>
      <c r="L659" s="117" t="s">
        <v>93</v>
      </c>
      <c r="M659" s="117" t="s">
        <v>93</v>
      </c>
      <c r="N659" s="117" t="s">
        <v>93</v>
      </c>
      <c r="O659" s="73">
        <v>40</v>
      </c>
      <c r="P659" s="119">
        <f t="shared" si="42"/>
        <v>1.6666666666666667</v>
      </c>
      <c r="Q659" s="73">
        <f t="shared" si="43"/>
        <v>40</v>
      </c>
      <c r="R659" s="73">
        <f t="shared" si="41"/>
        <v>1.6666666666666667</v>
      </c>
      <c r="S659" s="73"/>
      <c r="T659" s="73" t="s">
        <v>93</v>
      </c>
      <c r="U659" s="73" t="s">
        <v>93</v>
      </c>
      <c r="V659" s="73" t="s">
        <v>93</v>
      </c>
      <c r="W659" s="73" t="s">
        <v>93</v>
      </c>
      <c r="X659" s="73" t="s">
        <v>93</v>
      </c>
      <c r="Y659" s="73" t="s">
        <v>93</v>
      </c>
    </row>
    <row r="660" spans="1:25" s="121" customFormat="1">
      <c r="A660" s="122" t="s">
        <v>791</v>
      </c>
      <c r="B660" s="116">
        <v>46113</v>
      </c>
      <c r="C660" s="116">
        <v>46142</v>
      </c>
      <c r="D660" s="91" t="s">
        <v>793</v>
      </c>
      <c r="E660" s="117" t="s">
        <v>90</v>
      </c>
      <c r="F660" s="66" t="s">
        <v>725</v>
      </c>
      <c r="G660" s="66"/>
      <c r="H660" s="118">
        <v>7.4</v>
      </c>
      <c r="I660" s="74" t="s">
        <v>96</v>
      </c>
      <c r="J660" s="74">
        <v>1</v>
      </c>
      <c r="K660" s="120" t="s">
        <v>97</v>
      </c>
      <c r="L660" s="117" t="s">
        <v>93</v>
      </c>
      <c r="M660" s="117" t="s">
        <v>93</v>
      </c>
      <c r="N660" s="117" t="s">
        <v>93</v>
      </c>
      <c r="O660" s="73">
        <v>100</v>
      </c>
      <c r="P660" s="119">
        <f t="shared" si="42"/>
        <v>100</v>
      </c>
      <c r="Q660" s="73">
        <f t="shared" si="43"/>
        <v>100</v>
      </c>
      <c r="R660" s="73">
        <f t="shared" si="41"/>
        <v>100</v>
      </c>
      <c r="S660" s="73"/>
      <c r="T660" s="73" t="s">
        <v>93</v>
      </c>
      <c r="U660" s="73" t="s">
        <v>93</v>
      </c>
      <c r="V660" s="73" t="s">
        <v>93</v>
      </c>
      <c r="W660" s="73" t="s">
        <v>93</v>
      </c>
      <c r="X660" s="73" t="s">
        <v>93</v>
      </c>
      <c r="Y660" s="73" t="s">
        <v>93</v>
      </c>
    </row>
    <row r="661" spans="1:25" s="121" customFormat="1">
      <c r="A661" s="122" t="s">
        <v>792</v>
      </c>
      <c r="B661" s="116">
        <v>46113</v>
      </c>
      <c r="C661" s="116">
        <v>46142</v>
      </c>
      <c r="D661" s="91" t="s">
        <v>793</v>
      </c>
      <c r="E661" s="117" t="s">
        <v>90</v>
      </c>
      <c r="F661" s="66" t="s">
        <v>725</v>
      </c>
      <c r="G661" s="66"/>
      <c r="H661" s="118">
        <v>7.4</v>
      </c>
      <c r="I661" s="74" t="s">
        <v>96</v>
      </c>
      <c r="J661" s="74">
        <v>1</v>
      </c>
      <c r="K661" s="120" t="s">
        <v>101</v>
      </c>
      <c r="L661" s="117" t="s">
        <v>93</v>
      </c>
      <c r="M661" s="117" t="s">
        <v>93</v>
      </c>
      <c r="N661" s="117" t="s">
        <v>93</v>
      </c>
      <c r="O661" s="73">
        <v>215</v>
      </c>
      <c r="P661" s="119">
        <f t="shared" si="42"/>
        <v>215</v>
      </c>
      <c r="Q661" s="73">
        <f t="shared" si="43"/>
        <v>215</v>
      </c>
      <c r="R661" s="73">
        <f t="shared" si="41"/>
        <v>215</v>
      </c>
      <c r="S661" s="73"/>
      <c r="T661" s="73" t="s">
        <v>93</v>
      </c>
      <c r="U661" s="73" t="s">
        <v>93</v>
      </c>
      <c r="V661" s="73" t="s">
        <v>93</v>
      </c>
      <c r="W661" s="73" t="s">
        <v>93</v>
      </c>
      <c r="X661" s="73" t="s">
        <v>93</v>
      </c>
      <c r="Y661" s="73" t="s">
        <v>93</v>
      </c>
    </row>
    <row r="662" spans="1:25" s="121" customFormat="1">
      <c r="A662" s="115" t="s">
        <v>978</v>
      </c>
      <c r="B662" s="116">
        <v>46113</v>
      </c>
      <c r="C662" s="116">
        <v>46142</v>
      </c>
      <c r="D662" s="91" t="s">
        <v>977</v>
      </c>
      <c r="E662" s="117" t="s">
        <v>90</v>
      </c>
      <c r="F662" s="66" t="s">
        <v>953</v>
      </c>
      <c r="G662" s="66"/>
      <c r="H662" s="118">
        <v>8.5</v>
      </c>
      <c r="I662" s="74" t="s">
        <v>91</v>
      </c>
      <c r="J662" s="74">
        <v>24</v>
      </c>
      <c r="K662" s="117" t="s">
        <v>92</v>
      </c>
      <c r="L662" s="117" t="s">
        <v>93</v>
      </c>
      <c r="M662" s="117" t="s">
        <v>93</v>
      </c>
      <c r="N662" s="117" t="s">
        <v>93</v>
      </c>
      <c r="O662" s="73">
        <v>92</v>
      </c>
      <c r="P662" s="124">
        <f t="shared" si="42"/>
        <v>3.8333333333333335</v>
      </c>
      <c r="Q662" s="73">
        <f t="shared" si="43"/>
        <v>92</v>
      </c>
      <c r="R662" s="73">
        <f t="shared" si="41"/>
        <v>3.8333333333333335</v>
      </c>
      <c r="S662" s="73"/>
      <c r="T662" s="117" t="s">
        <v>93</v>
      </c>
      <c r="U662" s="73" t="s">
        <v>93</v>
      </c>
      <c r="V662" s="73" t="s">
        <v>93</v>
      </c>
      <c r="W662" s="73" t="s">
        <v>93</v>
      </c>
      <c r="X662" s="73" t="s">
        <v>93</v>
      </c>
      <c r="Y662" s="73" t="s">
        <v>93</v>
      </c>
    </row>
    <row r="663" spans="1:25" s="121" customFormat="1">
      <c r="A663" s="115" t="s">
        <v>979</v>
      </c>
      <c r="B663" s="116">
        <v>46113</v>
      </c>
      <c r="C663" s="116">
        <v>46142</v>
      </c>
      <c r="D663" s="91" t="s">
        <v>977</v>
      </c>
      <c r="E663" s="117" t="s">
        <v>90</v>
      </c>
      <c r="F663" s="66" t="s">
        <v>953</v>
      </c>
      <c r="G663" s="66"/>
      <c r="H663" s="118">
        <v>8.5</v>
      </c>
      <c r="I663" s="74" t="s">
        <v>96</v>
      </c>
      <c r="J663" s="74">
        <v>1</v>
      </c>
      <c r="K663" s="120" t="s">
        <v>97</v>
      </c>
      <c r="L663" s="117" t="s">
        <v>93</v>
      </c>
      <c r="M663" s="117" t="s">
        <v>93</v>
      </c>
      <c r="N663" s="117" t="s">
        <v>93</v>
      </c>
      <c r="O663" s="73">
        <v>149</v>
      </c>
      <c r="P663" s="124">
        <f t="shared" si="42"/>
        <v>149</v>
      </c>
      <c r="Q663" s="73">
        <f t="shared" si="43"/>
        <v>149</v>
      </c>
      <c r="R663" s="73">
        <f t="shared" si="41"/>
        <v>149</v>
      </c>
      <c r="S663" s="73"/>
      <c r="T663" s="117" t="s">
        <v>93</v>
      </c>
      <c r="U663" s="73" t="s">
        <v>93</v>
      </c>
      <c r="V663" s="73" t="s">
        <v>93</v>
      </c>
      <c r="W663" s="73" t="s">
        <v>93</v>
      </c>
      <c r="X663" s="73" t="s">
        <v>93</v>
      </c>
      <c r="Y663" s="73" t="s">
        <v>93</v>
      </c>
    </row>
    <row r="664" spans="1:25" s="121" customFormat="1">
      <c r="A664" s="115" t="s">
        <v>462</v>
      </c>
      <c r="B664" s="116">
        <v>46113</v>
      </c>
      <c r="C664" s="116">
        <v>46142</v>
      </c>
      <c r="D664" s="91" t="s">
        <v>463</v>
      </c>
      <c r="E664" s="117" t="s">
        <v>90</v>
      </c>
      <c r="F664" s="66" t="s">
        <v>464</v>
      </c>
      <c r="G664" s="66"/>
      <c r="H664" s="118">
        <v>6</v>
      </c>
      <c r="I664" s="74" t="s">
        <v>91</v>
      </c>
      <c r="J664" s="74">
        <v>24</v>
      </c>
      <c r="K664" s="117" t="s">
        <v>92</v>
      </c>
      <c r="L664" s="117" t="s">
        <v>93</v>
      </c>
      <c r="M664" s="117" t="s">
        <v>93</v>
      </c>
      <c r="N664" s="117" t="s">
        <v>93</v>
      </c>
      <c r="O664" s="73">
        <v>112</v>
      </c>
      <c r="P664" s="124">
        <f t="shared" si="42"/>
        <v>4.666666666666667</v>
      </c>
      <c r="Q664" s="73">
        <f t="shared" si="43"/>
        <v>112</v>
      </c>
      <c r="R664" s="73">
        <f t="shared" si="41"/>
        <v>4.666666666666667</v>
      </c>
      <c r="S664" s="73"/>
      <c r="T664" s="117" t="s">
        <v>93</v>
      </c>
      <c r="U664" s="117" t="s">
        <v>93</v>
      </c>
      <c r="V664" s="117" t="s">
        <v>93</v>
      </c>
      <c r="W664" s="117" t="s">
        <v>93</v>
      </c>
      <c r="X664" s="117" t="s">
        <v>93</v>
      </c>
      <c r="Y664" s="117" t="s">
        <v>93</v>
      </c>
    </row>
    <row r="665" spans="1:25" s="121" customFormat="1">
      <c r="A665" s="115" t="s">
        <v>465</v>
      </c>
      <c r="B665" s="116">
        <v>46113</v>
      </c>
      <c r="C665" s="116">
        <v>46142</v>
      </c>
      <c r="D665" s="91" t="s">
        <v>463</v>
      </c>
      <c r="E665" s="117" t="s">
        <v>90</v>
      </c>
      <c r="F665" s="66" t="s">
        <v>464</v>
      </c>
      <c r="G665" s="66"/>
      <c r="H665" s="118">
        <v>6</v>
      </c>
      <c r="I665" s="74" t="s">
        <v>96</v>
      </c>
      <c r="J665" s="74">
        <v>1</v>
      </c>
      <c r="K665" s="120" t="s">
        <v>97</v>
      </c>
      <c r="L665" s="117" t="s">
        <v>93</v>
      </c>
      <c r="M665" s="117" t="s">
        <v>93</v>
      </c>
      <c r="N665" s="117" t="s">
        <v>93</v>
      </c>
      <c r="O665" s="73">
        <v>185</v>
      </c>
      <c r="P665" s="124">
        <f t="shared" si="42"/>
        <v>185</v>
      </c>
      <c r="Q665" s="73">
        <f t="shared" si="43"/>
        <v>185</v>
      </c>
      <c r="R665" s="73">
        <f t="shared" si="41"/>
        <v>185</v>
      </c>
      <c r="S665" s="73"/>
      <c r="T665" s="117" t="s">
        <v>93</v>
      </c>
      <c r="U665" s="117" t="s">
        <v>93</v>
      </c>
      <c r="V665" s="117" t="s">
        <v>93</v>
      </c>
      <c r="W665" s="117" t="s">
        <v>93</v>
      </c>
      <c r="X665" s="117" t="s">
        <v>93</v>
      </c>
      <c r="Y665" s="117" t="s">
        <v>93</v>
      </c>
    </row>
    <row r="666" spans="1:25" s="121" customFormat="1">
      <c r="A666" s="115" t="s">
        <v>466</v>
      </c>
      <c r="B666" s="116">
        <v>46113</v>
      </c>
      <c r="C666" s="116">
        <v>46142</v>
      </c>
      <c r="D666" s="91" t="s">
        <v>463</v>
      </c>
      <c r="E666" s="117" t="s">
        <v>90</v>
      </c>
      <c r="F666" s="66" t="s">
        <v>464</v>
      </c>
      <c r="G666" s="66"/>
      <c r="H666" s="118">
        <v>6</v>
      </c>
      <c r="I666" s="74" t="s">
        <v>96</v>
      </c>
      <c r="J666" s="74">
        <v>1</v>
      </c>
      <c r="K666" s="120" t="s">
        <v>101</v>
      </c>
      <c r="L666" s="117" t="s">
        <v>93</v>
      </c>
      <c r="M666" s="117" t="s">
        <v>93</v>
      </c>
      <c r="N666" s="117" t="s">
        <v>93</v>
      </c>
      <c r="O666" s="73">
        <v>389</v>
      </c>
      <c r="P666" s="124">
        <f t="shared" si="42"/>
        <v>389</v>
      </c>
      <c r="Q666" s="73">
        <f t="shared" si="43"/>
        <v>389</v>
      </c>
      <c r="R666" s="73">
        <f t="shared" si="41"/>
        <v>389</v>
      </c>
      <c r="S666" s="73"/>
      <c r="T666" s="117" t="s">
        <v>93</v>
      </c>
      <c r="U666" s="117" t="s">
        <v>93</v>
      </c>
      <c r="V666" s="117" t="s">
        <v>93</v>
      </c>
      <c r="W666" s="117" t="s">
        <v>93</v>
      </c>
      <c r="X666" s="117" t="s">
        <v>93</v>
      </c>
      <c r="Y666" s="117" t="s">
        <v>93</v>
      </c>
    </row>
    <row r="667" spans="1:25" s="121" customFormat="1">
      <c r="A667" s="122" t="s">
        <v>957</v>
      </c>
      <c r="B667" s="116">
        <v>46113</v>
      </c>
      <c r="C667" s="116">
        <v>46142</v>
      </c>
      <c r="D667" s="91" t="s">
        <v>971</v>
      </c>
      <c r="E667" s="117" t="s">
        <v>90</v>
      </c>
      <c r="F667" s="66" t="s">
        <v>603</v>
      </c>
      <c r="G667" s="66"/>
      <c r="H667" s="118">
        <v>6.2</v>
      </c>
      <c r="I667" s="74" t="s">
        <v>604</v>
      </c>
      <c r="J667" s="74">
        <v>24</v>
      </c>
      <c r="K667" s="117" t="s">
        <v>110</v>
      </c>
      <c r="L667" s="117" t="s">
        <v>93</v>
      </c>
      <c r="M667" s="117" t="s">
        <v>93</v>
      </c>
      <c r="N667" s="117" t="s">
        <v>93</v>
      </c>
      <c r="O667" s="73">
        <v>40</v>
      </c>
      <c r="P667" s="119">
        <f t="shared" si="42"/>
        <v>1.6666666666666667</v>
      </c>
      <c r="Q667" s="73">
        <f t="shared" si="43"/>
        <v>40</v>
      </c>
      <c r="R667" s="73">
        <f t="shared" si="41"/>
        <v>1.6666666666666667</v>
      </c>
      <c r="S667" s="73"/>
      <c r="T667" s="73" t="s">
        <v>93</v>
      </c>
      <c r="U667" s="73" t="s">
        <v>93</v>
      </c>
      <c r="V667" s="73" t="s">
        <v>93</v>
      </c>
      <c r="W667" s="73" t="s">
        <v>93</v>
      </c>
      <c r="X667" s="73" t="s">
        <v>93</v>
      </c>
      <c r="Y667" s="73" t="s">
        <v>93</v>
      </c>
    </row>
    <row r="668" spans="1:25" s="121" customFormat="1">
      <c r="A668" s="115" t="s">
        <v>972</v>
      </c>
      <c r="B668" s="116">
        <v>46113</v>
      </c>
      <c r="C668" s="116">
        <v>46142</v>
      </c>
      <c r="D668" s="91" t="s">
        <v>971</v>
      </c>
      <c r="E668" s="117" t="s">
        <v>90</v>
      </c>
      <c r="F668" s="66" t="s">
        <v>603</v>
      </c>
      <c r="G668" s="66"/>
      <c r="H668" s="118">
        <v>6.2</v>
      </c>
      <c r="I668" s="74" t="s">
        <v>96</v>
      </c>
      <c r="J668" s="74">
        <v>1</v>
      </c>
      <c r="K668" s="120" t="s">
        <v>97</v>
      </c>
      <c r="L668" s="117" t="s">
        <v>93</v>
      </c>
      <c r="M668" s="117" t="s">
        <v>93</v>
      </c>
      <c r="N668" s="117" t="s">
        <v>93</v>
      </c>
      <c r="O668" s="73">
        <v>100</v>
      </c>
      <c r="P668" s="119">
        <f t="shared" si="42"/>
        <v>100</v>
      </c>
      <c r="Q668" s="73">
        <f t="shared" si="43"/>
        <v>100</v>
      </c>
      <c r="R668" s="73">
        <f t="shared" si="41"/>
        <v>100</v>
      </c>
      <c r="S668" s="73"/>
      <c r="T668" s="73" t="s">
        <v>93</v>
      </c>
      <c r="U668" s="73" t="s">
        <v>93</v>
      </c>
      <c r="V668" s="73" t="s">
        <v>93</v>
      </c>
      <c r="W668" s="73" t="s">
        <v>93</v>
      </c>
      <c r="X668" s="73" t="s">
        <v>93</v>
      </c>
      <c r="Y668" s="73" t="s">
        <v>93</v>
      </c>
    </row>
    <row r="669" spans="1:25" s="121" customFormat="1">
      <c r="A669" s="115" t="s">
        <v>973</v>
      </c>
      <c r="B669" s="116">
        <v>46113</v>
      </c>
      <c r="C669" s="116">
        <v>46142</v>
      </c>
      <c r="D669" s="91" t="s">
        <v>971</v>
      </c>
      <c r="E669" s="117" t="s">
        <v>90</v>
      </c>
      <c r="F669" s="66" t="s">
        <v>603</v>
      </c>
      <c r="G669" s="66"/>
      <c r="H669" s="118">
        <v>6.2</v>
      </c>
      <c r="I669" s="74" t="s">
        <v>96</v>
      </c>
      <c r="J669" s="74">
        <v>1</v>
      </c>
      <c r="K669" s="120" t="s">
        <v>101</v>
      </c>
      <c r="L669" s="117" t="s">
        <v>93</v>
      </c>
      <c r="M669" s="117" t="s">
        <v>93</v>
      </c>
      <c r="N669" s="117" t="s">
        <v>93</v>
      </c>
      <c r="O669" s="73">
        <v>215</v>
      </c>
      <c r="P669" s="119">
        <f t="shared" si="42"/>
        <v>215</v>
      </c>
      <c r="Q669" s="73">
        <f t="shared" si="43"/>
        <v>215</v>
      </c>
      <c r="R669" s="73">
        <f t="shared" si="41"/>
        <v>215</v>
      </c>
      <c r="S669" s="73"/>
      <c r="T669" s="73" t="s">
        <v>93</v>
      </c>
      <c r="U669" s="73" t="s">
        <v>93</v>
      </c>
      <c r="V669" s="73" t="s">
        <v>93</v>
      </c>
      <c r="W669" s="73" t="s">
        <v>93</v>
      </c>
      <c r="X669" s="73" t="s">
        <v>93</v>
      </c>
      <c r="Y669" s="73" t="s">
        <v>93</v>
      </c>
    </row>
    <row r="670" spans="1:25" s="121" customFormat="1">
      <c r="A670" s="122" t="s">
        <v>602</v>
      </c>
      <c r="B670" s="116">
        <v>46113</v>
      </c>
      <c r="C670" s="116">
        <v>46142</v>
      </c>
      <c r="D670" s="91" t="s">
        <v>704</v>
      </c>
      <c r="E670" s="117" t="s">
        <v>90</v>
      </c>
      <c r="F670" s="66" t="s">
        <v>603</v>
      </c>
      <c r="G670" s="66"/>
      <c r="H670" s="118">
        <v>6.6</v>
      </c>
      <c r="I670" s="74" t="s">
        <v>604</v>
      </c>
      <c r="J670" s="74">
        <v>24</v>
      </c>
      <c r="K670" s="117" t="s">
        <v>110</v>
      </c>
      <c r="L670" s="117" t="s">
        <v>93</v>
      </c>
      <c r="M670" s="117" t="s">
        <v>93</v>
      </c>
      <c r="N670" s="117" t="s">
        <v>93</v>
      </c>
      <c r="O670" s="73">
        <v>40</v>
      </c>
      <c r="P670" s="119">
        <f t="shared" si="42"/>
        <v>1.6666666666666667</v>
      </c>
      <c r="Q670" s="73">
        <f t="shared" si="43"/>
        <v>40</v>
      </c>
      <c r="R670" s="73">
        <f t="shared" si="41"/>
        <v>1.6666666666666667</v>
      </c>
      <c r="S670" s="73"/>
      <c r="T670" s="73" t="s">
        <v>93</v>
      </c>
      <c r="U670" s="73" t="s">
        <v>93</v>
      </c>
      <c r="V670" s="73" t="s">
        <v>93</v>
      </c>
      <c r="W670" s="73" t="s">
        <v>93</v>
      </c>
      <c r="X670" s="73" t="s">
        <v>93</v>
      </c>
      <c r="Y670" s="73" t="s">
        <v>93</v>
      </c>
    </row>
    <row r="671" spans="1:25" s="121" customFormat="1">
      <c r="A671" s="122" t="s">
        <v>605</v>
      </c>
      <c r="B671" s="116">
        <v>46113</v>
      </c>
      <c r="C671" s="116">
        <v>46142</v>
      </c>
      <c r="D671" s="91" t="s">
        <v>704</v>
      </c>
      <c r="E671" s="117" t="s">
        <v>90</v>
      </c>
      <c r="F671" s="66" t="s">
        <v>603</v>
      </c>
      <c r="G671" s="66"/>
      <c r="H671" s="118">
        <v>6.6</v>
      </c>
      <c r="I671" s="74" t="s">
        <v>96</v>
      </c>
      <c r="J671" s="74">
        <v>1</v>
      </c>
      <c r="K671" s="120" t="s">
        <v>97</v>
      </c>
      <c r="L671" s="117" t="s">
        <v>93</v>
      </c>
      <c r="M671" s="117" t="s">
        <v>93</v>
      </c>
      <c r="N671" s="117" t="s">
        <v>93</v>
      </c>
      <c r="O671" s="73">
        <v>100</v>
      </c>
      <c r="P671" s="119">
        <f t="shared" si="42"/>
        <v>100</v>
      </c>
      <c r="Q671" s="73">
        <f t="shared" si="43"/>
        <v>100</v>
      </c>
      <c r="R671" s="73">
        <f t="shared" si="41"/>
        <v>100</v>
      </c>
      <c r="S671" s="73"/>
      <c r="T671" s="73" t="s">
        <v>93</v>
      </c>
      <c r="U671" s="73" t="s">
        <v>93</v>
      </c>
      <c r="V671" s="73" t="s">
        <v>93</v>
      </c>
      <c r="W671" s="73" t="s">
        <v>93</v>
      </c>
      <c r="X671" s="73" t="s">
        <v>93</v>
      </c>
      <c r="Y671" s="73" t="s">
        <v>93</v>
      </c>
    </row>
    <row r="672" spans="1:25" s="121" customFormat="1">
      <c r="A672" s="122" t="s">
        <v>606</v>
      </c>
      <c r="B672" s="116">
        <v>46113</v>
      </c>
      <c r="C672" s="116">
        <v>46142</v>
      </c>
      <c r="D672" s="91" t="s">
        <v>704</v>
      </c>
      <c r="E672" s="117" t="s">
        <v>90</v>
      </c>
      <c r="F672" s="66" t="s">
        <v>603</v>
      </c>
      <c r="G672" s="66"/>
      <c r="H672" s="118">
        <v>6.6</v>
      </c>
      <c r="I672" s="74" t="s">
        <v>96</v>
      </c>
      <c r="J672" s="74">
        <v>1</v>
      </c>
      <c r="K672" s="120" t="s">
        <v>101</v>
      </c>
      <c r="L672" s="117" t="s">
        <v>93</v>
      </c>
      <c r="M672" s="117" t="s">
        <v>93</v>
      </c>
      <c r="N672" s="117" t="s">
        <v>93</v>
      </c>
      <c r="O672" s="73">
        <v>215</v>
      </c>
      <c r="P672" s="119">
        <f t="shared" si="42"/>
        <v>215</v>
      </c>
      <c r="Q672" s="73">
        <f t="shared" si="43"/>
        <v>215</v>
      </c>
      <c r="R672" s="73">
        <f t="shared" si="41"/>
        <v>215</v>
      </c>
      <c r="S672" s="73"/>
      <c r="T672" s="73" t="s">
        <v>93</v>
      </c>
      <c r="U672" s="73" t="s">
        <v>93</v>
      </c>
      <c r="V672" s="73" t="s">
        <v>93</v>
      </c>
      <c r="W672" s="73" t="s">
        <v>93</v>
      </c>
      <c r="X672" s="73" t="s">
        <v>93</v>
      </c>
      <c r="Y672" s="73" t="s">
        <v>93</v>
      </c>
    </row>
    <row r="673" spans="1:25" s="121" customFormat="1">
      <c r="A673" s="115" t="s">
        <v>975</v>
      </c>
      <c r="B673" s="116">
        <v>46113</v>
      </c>
      <c r="C673" s="116">
        <v>46142</v>
      </c>
      <c r="D673" s="91" t="s">
        <v>974</v>
      </c>
      <c r="E673" s="117" t="s">
        <v>90</v>
      </c>
      <c r="F673" s="66" t="s">
        <v>952</v>
      </c>
      <c r="G673" s="66"/>
      <c r="H673" s="118">
        <v>8.5</v>
      </c>
      <c r="I673" s="74" t="s">
        <v>91</v>
      </c>
      <c r="J673" s="74">
        <v>24</v>
      </c>
      <c r="K673" s="117" t="s">
        <v>92</v>
      </c>
      <c r="L673" s="117" t="s">
        <v>93</v>
      </c>
      <c r="M673" s="117" t="s">
        <v>93</v>
      </c>
      <c r="N673" s="117" t="s">
        <v>93</v>
      </c>
      <c r="O673" s="73">
        <v>92</v>
      </c>
      <c r="P673" s="124">
        <f t="shared" si="42"/>
        <v>3.8333333333333335</v>
      </c>
      <c r="Q673" s="73">
        <f t="shared" si="43"/>
        <v>92</v>
      </c>
      <c r="R673" s="73">
        <f t="shared" si="41"/>
        <v>3.8333333333333335</v>
      </c>
      <c r="S673" s="73"/>
      <c r="T673" s="117" t="s">
        <v>93</v>
      </c>
      <c r="U673" s="73" t="s">
        <v>93</v>
      </c>
      <c r="V673" s="73" t="s">
        <v>93</v>
      </c>
      <c r="W673" s="73" t="s">
        <v>93</v>
      </c>
      <c r="X673" s="73" t="s">
        <v>93</v>
      </c>
      <c r="Y673" s="73" t="s">
        <v>93</v>
      </c>
    </row>
    <row r="674" spans="1:25" s="121" customFormat="1">
      <c r="A674" s="115" t="s">
        <v>976</v>
      </c>
      <c r="B674" s="116">
        <v>46113</v>
      </c>
      <c r="C674" s="116">
        <v>46142</v>
      </c>
      <c r="D674" s="91" t="s">
        <v>974</v>
      </c>
      <c r="E674" s="117" t="s">
        <v>90</v>
      </c>
      <c r="F674" s="66" t="s">
        <v>952</v>
      </c>
      <c r="G674" s="66"/>
      <c r="H674" s="118">
        <v>8.5</v>
      </c>
      <c r="I674" s="74" t="s">
        <v>96</v>
      </c>
      <c r="J674" s="74">
        <v>1</v>
      </c>
      <c r="K674" s="120" t="s">
        <v>97</v>
      </c>
      <c r="L674" s="117" t="s">
        <v>93</v>
      </c>
      <c r="M674" s="117" t="s">
        <v>93</v>
      </c>
      <c r="N674" s="117" t="s">
        <v>93</v>
      </c>
      <c r="O674" s="73">
        <v>149</v>
      </c>
      <c r="P674" s="124">
        <f t="shared" si="42"/>
        <v>149</v>
      </c>
      <c r="Q674" s="73">
        <f t="shared" si="43"/>
        <v>149</v>
      </c>
      <c r="R674" s="73">
        <f t="shared" si="41"/>
        <v>149</v>
      </c>
      <c r="S674" s="73"/>
      <c r="T674" s="117" t="s">
        <v>93</v>
      </c>
      <c r="U674" s="73" t="s">
        <v>93</v>
      </c>
      <c r="V674" s="73" t="s">
        <v>93</v>
      </c>
      <c r="W674" s="73" t="s">
        <v>93</v>
      </c>
      <c r="X674" s="73" t="s">
        <v>93</v>
      </c>
      <c r="Y674" s="73" t="s">
        <v>93</v>
      </c>
    </row>
    <row r="675" spans="1:25" s="121" customFormat="1">
      <c r="A675" s="115" t="s">
        <v>504</v>
      </c>
      <c r="B675" s="116">
        <v>46113</v>
      </c>
      <c r="C675" s="116">
        <v>46142</v>
      </c>
      <c r="D675" s="91" t="s">
        <v>704</v>
      </c>
      <c r="E675" s="117" t="s">
        <v>90</v>
      </c>
      <c r="F675" s="66" t="s">
        <v>505</v>
      </c>
      <c r="G675" s="66"/>
      <c r="H675" s="118">
        <v>6.5</v>
      </c>
      <c r="I675" s="74" t="s">
        <v>91</v>
      </c>
      <c r="J675" s="74">
        <v>24</v>
      </c>
      <c r="K675" s="117" t="s">
        <v>92</v>
      </c>
      <c r="L675" s="117" t="s">
        <v>93</v>
      </c>
      <c r="M675" s="117" t="s">
        <v>93</v>
      </c>
      <c r="N675" s="117" t="s">
        <v>93</v>
      </c>
      <c r="O675" s="73">
        <v>82</v>
      </c>
      <c r="P675" s="119">
        <f t="shared" si="42"/>
        <v>3.4166666666666665</v>
      </c>
      <c r="Q675" s="73">
        <f t="shared" si="43"/>
        <v>82</v>
      </c>
      <c r="R675" s="73">
        <f t="shared" si="41"/>
        <v>3.4166666666666665</v>
      </c>
      <c r="S675" s="73"/>
      <c r="T675" s="73" t="s">
        <v>93</v>
      </c>
      <c r="U675" s="73" t="s">
        <v>93</v>
      </c>
      <c r="V675" s="73" t="s">
        <v>93</v>
      </c>
      <c r="W675" s="73" t="s">
        <v>93</v>
      </c>
      <c r="X675" s="73" t="s">
        <v>93</v>
      </c>
      <c r="Y675" s="73" t="s">
        <v>93</v>
      </c>
    </row>
    <row r="676" spans="1:25" s="121" customFormat="1" ht="14.25" customHeight="1">
      <c r="A676" s="115" t="s">
        <v>506</v>
      </c>
      <c r="B676" s="116">
        <v>46113</v>
      </c>
      <c r="C676" s="116">
        <v>46142</v>
      </c>
      <c r="D676" s="91" t="s">
        <v>704</v>
      </c>
      <c r="E676" s="117" t="s">
        <v>90</v>
      </c>
      <c r="F676" s="66" t="s">
        <v>505</v>
      </c>
      <c r="G676" s="66"/>
      <c r="H676" s="118">
        <v>6.5</v>
      </c>
      <c r="I676" s="74" t="s">
        <v>96</v>
      </c>
      <c r="J676" s="74">
        <v>1</v>
      </c>
      <c r="K676" s="120" t="s">
        <v>97</v>
      </c>
      <c r="L676" s="117" t="s">
        <v>93</v>
      </c>
      <c r="M676" s="117" t="s">
        <v>93</v>
      </c>
      <c r="N676" s="117" t="s">
        <v>93</v>
      </c>
      <c r="O676" s="73">
        <v>130</v>
      </c>
      <c r="P676" s="119">
        <f t="shared" si="42"/>
        <v>130</v>
      </c>
      <c r="Q676" s="73">
        <f t="shared" si="43"/>
        <v>130</v>
      </c>
      <c r="R676" s="73">
        <f t="shared" si="41"/>
        <v>130</v>
      </c>
      <c r="S676" s="73"/>
      <c r="T676" s="73" t="s">
        <v>93</v>
      </c>
      <c r="U676" s="73" t="s">
        <v>93</v>
      </c>
      <c r="V676" s="73" t="s">
        <v>93</v>
      </c>
      <c r="W676" s="73" t="s">
        <v>93</v>
      </c>
      <c r="X676" s="73" t="s">
        <v>93</v>
      </c>
      <c r="Y676" s="73" t="s">
        <v>93</v>
      </c>
    </row>
    <row r="677" spans="1:25" s="121" customFormat="1" ht="14.25" customHeight="1">
      <c r="A677" s="115" t="s">
        <v>507</v>
      </c>
      <c r="B677" s="116">
        <v>46113</v>
      </c>
      <c r="C677" s="116">
        <v>46142</v>
      </c>
      <c r="D677" s="91" t="s">
        <v>704</v>
      </c>
      <c r="E677" s="117" t="s">
        <v>90</v>
      </c>
      <c r="F677" s="66" t="s">
        <v>505</v>
      </c>
      <c r="G677" s="66"/>
      <c r="H677" s="118">
        <v>6.5</v>
      </c>
      <c r="I677" s="74" t="s">
        <v>96</v>
      </c>
      <c r="J677" s="74">
        <v>1</v>
      </c>
      <c r="K677" s="120" t="s">
        <v>101</v>
      </c>
      <c r="L677" s="117" t="s">
        <v>93</v>
      </c>
      <c r="M677" s="117" t="s">
        <v>93</v>
      </c>
      <c r="N677" s="117" t="s">
        <v>93</v>
      </c>
      <c r="O677" s="73">
        <v>270</v>
      </c>
      <c r="P677" s="119">
        <f t="shared" si="42"/>
        <v>270</v>
      </c>
      <c r="Q677" s="73">
        <f t="shared" si="43"/>
        <v>270</v>
      </c>
      <c r="R677" s="73">
        <f t="shared" si="41"/>
        <v>270</v>
      </c>
      <c r="S677" s="73"/>
      <c r="T677" s="73" t="s">
        <v>93</v>
      </c>
      <c r="U677" s="73" t="s">
        <v>93</v>
      </c>
      <c r="V677" s="73" t="s">
        <v>93</v>
      </c>
      <c r="W677" s="73" t="s">
        <v>93</v>
      </c>
      <c r="X677" s="73" t="s">
        <v>93</v>
      </c>
      <c r="Y677" s="73" t="s">
        <v>93</v>
      </c>
    </row>
    <row r="678" spans="1:25" s="121" customFormat="1" ht="14.25" customHeight="1">
      <c r="A678" s="115" t="s">
        <v>589</v>
      </c>
      <c r="B678" s="116">
        <v>46113</v>
      </c>
      <c r="C678" s="116">
        <v>46142</v>
      </c>
      <c r="D678" s="91" t="s">
        <v>590</v>
      </c>
      <c r="E678" s="117" t="s">
        <v>90</v>
      </c>
      <c r="F678" s="66" t="s">
        <v>591</v>
      </c>
      <c r="G678" s="66"/>
      <c r="H678" s="118">
        <v>4.0999999999999996</v>
      </c>
      <c r="I678" s="74" t="s">
        <v>91</v>
      </c>
      <c r="J678" s="74">
        <v>24</v>
      </c>
      <c r="K678" s="117" t="s">
        <v>92</v>
      </c>
      <c r="L678" s="117" t="s">
        <v>93</v>
      </c>
      <c r="M678" s="117" t="s">
        <v>93</v>
      </c>
      <c r="N678" s="117" t="s">
        <v>93</v>
      </c>
      <c r="O678" s="73">
        <v>75</v>
      </c>
      <c r="P678" s="119">
        <f t="shared" si="42"/>
        <v>3.125</v>
      </c>
      <c r="Q678" s="73">
        <f t="shared" si="43"/>
        <v>75</v>
      </c>
      <c r="R678" s="73">
        <f t="shared" si="41"/>
        <v>3.125</v>
      </c>
      <c r="S678" s="73"/>
      <c r="T678" s="73" t="s">
        <v>93</v>
      </c>
      <c r="U678" s="73" t="s">
        <v>93</v>
      </c>
      <c r="V678" s="73" t="s">
        <v>93</v>
      </c>
      <c r="W678" s="73" t="s">
        <v>93</v>
      </c>
      <c r="X678" s="73" t="s">
        <v>93</v>
      </c>
      <c r="Y678" s="73" t="s">
        <v>93</v>
      </c>
    </row>
    <row r="679" spans="1:25" s="121" customFormat="1" ht="14.25" customHeight="1">
      <c r="A679" s="115" t="s">
        <v>592</v>
      </c>
      <c r="B679" s="116">
        <v>46113</v>
      </c>
      <c r="C679" s="116">
        <v>46142</v>
      </c>
      <c r="D679" s="91" t="s">
        <v>590</v>
      </c>
      <c r="E679" s="117" t="s">
        <v>90</v>
      </c>
      <c r="F679" s="66" t="s">
        <v>591</v>
      </c>
      <c r="G679" s="66"/>
      <c r="H679" s="118">
        <v>4.0999999999999996</v>
      </c>
      <c r="I679" s="74" t="s">
        <v>96</v>
      </c>
      <c r="J679" s="74">
        <v>1</v>
      </c>
      <c r="K679" s="120" t="s">
        <v>579</v>
      </c>
      <c r="L679" s="117" t="s">
        <v>93</v>
      </c>
      <c r="M679" s="117" t="s">
        <v>93</v>
      </c>
      <c r="N679" s="117" t="s">
        <v>93</v>
      </c>
      <c r="O679" s="73">
        <v>155</v>
      </c>
      <c r="P679" s="119">
        <f t="shared" si="42"/>
        <v>155</v>
      </c>
      <c r="Q679" s="73">
        <f t="shared" si="43"/>
        <v>155</v>
      </c>
      <c r="R679" s="73">
        <f t="shared" si="41"/>
        <v>155</v>
      </c>
      <c r="S679" s="73"/>
      <c r="T679" s="73" t="s">
        <v>93</v>
      </c>
      <c r="U679" s="73" t="s">
        <v>93</v>
      </c>
      <c r="V679" s="73" t="s">
        <v>93</v>
      </c>
      <c r="W679" s="73" t="s">
        <v>93</v>
      </c>
      <c r="X679" s="73" t="s">
        <v>93</v>
      </c>
      <c r="Y679" s="73" t="s">
        <v>93</v>
      </c>
    </row>
    <row r="680" spans="1:25" s="121" customFormat="1" ht="14.25" customHeight="1">
      <c r="A680" s="115" t="s">
        <v>580</v>
      </c>
      <c r="B680" s="116">
        <v>46113</v>
      </c>
      <c r="C680" s="116">
        <v>46142</v>
      </c>
      <c r="D680" s="91" t="s">
        <v>581</v>
      </c>
      <c r="E680" s="117" t="s">
        <v>90</v>
      </c>
      <c r="F680" s="66" t="s">
        <v>582</v>
      </c>
      <c r="G680" s="66"/>
      <c r="H680" s="118">
        <v>4</v>
      </c>
      <c r="I680" s="74" t="s">
        <v>91</v>
      </c>
      <c r="J680" s="74">
        <v>24</v>
      </c>
      <c r="K680" s="117" t="s">
        <v>110</v>
      </c>
      <c r="L680" s="117" t="s">
        <v>93</v>
      </c>
      <c r="M680" s="117" t="s">
        <v>93</v>
      </c>
      <c r="N680" s="117" t="s">
        <v>93</v>
      </c>
      <c r="O680" s="73">
        <v>49</v>
      </c>
      <c r="P680" s="119">
        <f t="shared" si="42"/>
        <v>2.0416666666666665</v>
      </c>
      <c r="Q680" s="73">
        <f t="shared" si="43"/>
        <v>49</v>
      </c>
      <c r="R680" s="73">
        <f t="shared" si="41"/>
        <v>2.0416666666666665</v>
      </c>
      <c r="S680" s="73"/>
      <c r="T680" s="73" t="s">
        <v>93</v>
      </c>
      <c r="U680" s="73" t="s">
        <v>93</v>
      </c>
      <c r="V680" s="73" t="s">
        <v>93</v>
      </c>
      <c r="W680" s="73" t="s">
        <v>93</v>
      </c>
      <c r="X680" s="73" t="s">
        <v>93</v>
      </c>
      <c r="Y680" s="73" t="s">
        <v>93</v>
      </c>
    </row>
    <row r="681" spans="1:25" s="121" customFormat="1" ht="14.25" customHeight="1">
      <c r="A681" s="115" t="s">
        <v>583</v>
      </c>
      <c r="B681" s="116">
        <v>46113</v>
      </c>
      <c r="C681" s="116">
        <v>46142</v>
      </c>
      <c r="D681" s="91" t="s">
        <v>581</v>
      </c>
      <c r="E681" s="117" t="s">
        <v>90</v>
      </c>
      <c r="F681" s="66" t="s">
        <v>582</v>
      </c>
      <c r="G681" s="66"/>
      <c r="H681" s="118">
        <v>4</v>
      </c>
      <c r="I681" s="74" t="s">
        <v>91</v>
      </c>
      <c r="J681" s="74">
        <v>24</v>
      </c>
      <c r="K681" s="117" t="s">
        <v>92</v>
      </c>
      <c r="L681" s="117" t="s">
        <v>93</v>
      </c>
      <c r="M681" s="117" t="s">
        <v>93</v>
      </c>
      <c r="N681" s="117" t="s">
        <v>93</v>
      </c>
      <c r="O681" s="73">
        <v>75</v>
      </c>
      <c r="P681" s="73">
        <v>75</v>
      </c>
      <c r="Q681" s="73">
        <f t="shared" si="43"/>
        <v>75</v>
      </c>
      <c r="R681" s="73">
        <f t="shared" si="41"/>
        <v>3.125</v>
      </c>
      <c r="S681" s="73"/>
      <c r="T681" s="73" t="s">
        <v>93</v>
      </c>
      <c r="U681" s="73" t="s">
        <v>93</v>
      </c>
      <c r="V681" s="73" t="s">
        <v>93</v>
      </c>
      <c r="W681" s="73" t="s">
        <v>93</v>
      </c>
      <c r="X681" s="73" t="s">
        <v>93</v>
      </c>
      <c r="Y681" s="73" t="s">
        <v>93</v>
      </c>
    </row>
    <row r="682" spans="1:25" s="121" customFormat="1" ht="14.25" customHeight="1">
      <c r="A682" s="115" t="s">
        <v>584</v>
      </c>
      <c r="B682" s="116">
        <v>46113</v>
      </c>
      <c r="C682" s="116">
        <v>46142</v>
      </c>
      <c r="D682" s="91" t="s">
        <v>581</v>
      </c>
      <c r="E682" s="117" t="s">
        <v>90</v>
      </c>
      <c r="F682" s="66" t="s">
        <v>582</v>
      </c>
      <c r="G682" s="66"/>
      <c r="H682" s="118">
        <v>4</v>
      </c>
      <c r="I682" s="74" t="s">
        <v>96</v>
      </c>
      <c r="J682" s="74">
        <v>1</v>
      </c>
      <c r="K682" s="120" t="s">
        <v>579</v>
      </c>
      <c r="L682" s="117" t="s">
        <v>93</v>
      </c>
      <c r="M682" s="117" t="s">
        <v>93</v>
      </c>
      <c r="N682" s="117" t="s">
        <v>93</v>
      </c>
      <c r="O682" s="73">
        <v>155</v>
      </c>
      <c r="P682" s="73">
        <v>155</v>
      </c>
      <c r="Q682" s="73">
        <f t="shared" si="43"/>
        <v>155</v>
      </c>
      <c r="R682" s="73">
        <f t="shared" ref="R682:R713" si="44">Q682/J682</f>
        <v>155</v>
      </c>
      <c r="S682" s="73"/>
      <c r="T682" s="73" t="s">
        <v>93</v>
      </c>
      <c r="U682" s="73" t="s">
        <v>93</v>
      </c>
      <c r="V682" s="73" t="s">
        <v>93</v>
      </c>
      <c r="W682" s="73" t="s">
        <v>93</v>
      </c>
      <c r="X682" s="73" t="s">
        <v>93</v>
      </c>
      <c r="Y682" s="73" t="s">
        <v>93</v>
      </c>
    </row>
    <row r="683" spans="1:25" s="121" customFormat="1" ht="14.25" customHeight="1">
      <c r="A683" s="115" t="s">
        <v>593</v>
      </c>
      <c r="B683" s="116">
        <v>46113</v>
      </c>
      <c r="C683" s="116">
        <v>46142</v>
      </c>
      <c r="D683" s="91" t="s">
        <v>704</v>
      </c>
      <c r="E683" s="117" t="s">
        <v>90</v>
      </c>
      <c r="F683" s="66" t="s">
        <v>594</v>
      </c>
      <c r="G683" s="66"/>
      <c r="H683" s="118">
        <v>3.5</v>
      </c>
      <c r="I683" s="74" t="s">
        <v>91</v>
      </c>
      <c r="J683" s="74">
        <v>24</v>
      </c>
      <c r="K683" s="117" t="s">
        <v>92</v>
      </c>
      <c r="L683" s="117" t="s">
        <v>93</v>
      </c>
      <c r="M683" s="117" t="s">
        <v>93</v>
      </c>
      <c r="N683" s="117" t="s">
        <v>93</v>
      </c>
      <c r="O683" s="73">
        <v>75</v>
      </c>
      <c r="P683" s="119">
        <f t="shared" ref="P683:P697" si="45">O683/J683</f>
        <v>3.125</v>
      </c>
      <c r="Q683" s="73">
        <f t="shared" si="43"/>
        <v>75</v>
      </c>
      <c r="R683" s="73">
        <f t="shared" si="44"/>
        <v>3.125</v>
      </c>
      <c r="S683" s="73"/>
      <c r="T683" s="73" t="s">
        <v>93</v>
      </c>
      <c r="U683" s="73" t="s">
        <v>93</v>
      </c>
      <c r="V683" s="73" t="s">
        <v>93</v>
      </c>
      <c r="W683" s="73" t="s">
        <v>93</v>
      </c>
      <c r="X683" s="73" t="s">
        <v>93</v>
      </c>
      <c r="Y683" s="73" t="s">
        <v>93</v>
      </c>
    </row>
    <row r="684" spans="1:25" s="121" customFormat="1" ht="14.25" customHeight="1">
      <c r="A684" s="115" t="s">
        <v>595</v>
      </c>
      <c r="B684" s="116">
        <v>46113</v>
      </c>
      <c r="C684" s="116">
        <v>46142</v>
      </c>
      <c r="D684" s="91" t="s">
        <v>704</v>
      </c>
      <c r="E684" s="117" t="s">
        <v>90</v>
      </c>
      <c r="F684" s="66" t="s">
        <v>594</v>
      </c>
      <c r="G684" s="66"/>
      <c r="H684" s="118">
        <v>3.5</v>
      </c>
      <c r="I684" s="74" t="s">
        <v>96</v>
      </c>
      <c r="J684" s="74">
        <v>1</v>
      </c>
      <c r="K684" s="120" t="s">
        <v>97</v>
      </c>
      <c r="L684" s="117" t="s">
        <v>93</v>
      </c>
      <c r="M684" s="117" t="s">
        <v>93</v>
      </c>
      <c r="N684" s="117" t="s">
        <v>93</v>
      </c>
      <c r="O684" s="73">
        <v>117</v>
      </c>
      <c r="P684" s="119">
        <f t="shared" si="45"/>
        <v>117</v>
      </c>
      <c r="Q684" s="73">
        <f t="shared" si="43"/>
        <v>117</v>
      </c>
      <c r="R684" s="73">
        <f t="shared" si="44"/>
        <v>117</v>
      </c>
      <c r="S684" s="73"/>
      <c r="T684" s="73" t="s">
        <v>93</v>
      </c>
      <c r="U684" s="73" t="s">
        <v>93</v>
      </c>
      <c r="V684" s="73" t="s">
        <v>93</v>
      </c>
      <c r="W684" s="73" t="s">
        <v>93</v>
      </c>
      <c r="X684" s="73" t="s">
        <v>93</v>
      </c>
      <c r="Y684" s="73" t="s">
        <v>93</v>
      </c>
    </row>
    <row r="685" spans="1:25" s="121" customFormat="1" ht="14.25" customHeight="1">
      <c r="A685" s="115" t="s">
        <v>596</v>
      </c>
      <c r="B685" s="116">
        <v>46113</v>
      </c>
      <c r="C685" s="116">
        <v>46142</v>
      </c>
      <c r="D685" s="91" t="s">
        <v>704</v>
      </c>
      <c r="E685" s="117" t="s">
        <v>90</v>
      </c>
      <c r="F685" s="66" t="s">
        <v>594</v>
      </c>
      <c r="G685" s="66"/>
      <c r="H685" s="118">
        <v>3.5</v>
      </c>
      <c r="I685" s="74" t="s">
        <v>96</v>
      </c>
      <c r="J685" s="74">
        <v>1</v>
      </c>
      <c r="K685" s="120" t="s">
        <v>579</v>
      </c>
      <c r="L685" s="117" t="s">
        <v>93</v>
      </c>
      <c r="M685" s="117" t="s">
        <v>93</v>
      </c>
      <c r="N685" s="117" t="s">
        <v>93</v>
      </c>
      <c r="O685" s="73">
        <v>155</v>
      </c>
      <c r="P685" s="119">
        <f t="shared" si="45"/>
        <v>155</v>
      </c>
      <c r="Q685" s="73">
        <f t="shared" si="43"/>
        <v>155</v>
      </c>
      <c r="R685" s="73">
        <f t="shared" si="44"/>
        <v>155</v>
      </c>
      <c r="S685" s="73"/>
      <c r="T685" s="73" t="s">
        <v>93</v>
      </c>
      <c r="U685" s="73" t="s">
        <v>93</v>
      </c>
      <c r="V685" s="73" t="s">
        <v>93</v>
      </c>
      <c r="W685" s="73" t="s">
        <v>93</v>
      </c>
      <c r="X685" s="73" t="s">
        <v>93</v>
      </c>
      <c r="Y685" s="73" t="s">
        <v>93</v>
      </c>
    </row>
    <row r="686" spans="1:25" s="121" customFormat="1" ht="14.25" customHeight="1">
      <c r="A686" s="115" t="s">
        <v>575</v>
      </c>
      <c r="B686" s="116">
        <v>46113</v>
      </c>
      <c r="C686" s="116">
        <v>46142</v>
      </c>
      <c r="D686" s="91" t="s">
        <v>576</v>
      </c>
      <c r="E686" s="117" t="s">
        <v>90</v>
      </c>
      <c r="F686" s="66" t="s">
        <v>577</v>
      </c>
      <c r="G686" s="66"/>
      <c r="H686" s="118">
        <v>4.2</v>
      </c>
      <c r="I686" s="74" t="s">
        <v>91</v>
      </c>
      <c r="J686" s="74">
        <v>24</v>
      </c>
      <c r="K686" s="117" t="s">
        <v>110</v>
      </c>
      <c r="L686" s="117" t="s">
        <v>93</v>
      </c>
      <c r="M686" s="117" t="s">
        <v>93</v>
      </c>
      <c r="N686" s="117" t="s">
        <v>93</v>
      </c>
      <c r="O686" s="73">
        <v>49</v>
      </c>
      <c r="P686" s="119">
        <f t="shared" si="45"/>
        <v>2.0416666666666665</v>
      </c>
      <c r="Q686" s="73">
        <f t="shared" si="43"/>
        <v>49</v>
      </c>
      <c r="R686" s="73">
        <f t="shared" si="44"/>
        <v>2.0416666666666665</v>
      </c>
      <c r="S686" s="73"/>
      <c r="T686" s="73" t="s">
        <v>93</v>
      </c>
      <c r="U686" s="73" t="s">
        <v>93</v>
      </c>
      <c r="V686" s="73" t="s">
        <v>93</v>
      </c>
      <c r="W686" s="73" t="s">
        <v>93</v>
      </c>
      <c r="X686" s="73" t="s">
        <v>93</v>
      </c>
      <c r="Y686" s="73" t="s">
        <v>93</v>
      </c>
    </row>
    <row r="687" spans="1:25" s="121" customFormat="1" ht="14.25" customHeight="1">
      <c r="A687" s="115" t="s">
        <v>578</v>
      </c>
      <c r="B687" s="116">
        <v>46113</v>
      </c>
      <c r="C687" s="116">
        <v>46142</v>
      </c>
      <c r="D687" s="91" t="s">
        <v>576</v>
      </c>
      <c r="E687" s="117" t="s">
        <v>90</v>
      </c>
      <c r="F687" s="66" t="s">
        <v>577</v>
      </c>
      <c r="G687" s="66"/>
      <c r="H687" s="118">
        <v>4.2</v>
      </c>
      <c r="I687" s="74" t="s">
        <v>96</v>
      </c>
      <c r="J687" s="74">
        <v>1</v>
      </c>
      <c r="K687" s="120" t="s">
        <v>579</v>
      </c>
      <c r="L687" s="117" t="s">
        <v>93</v>
      </c>
      <c r="M687" s="117" t="s">
        <v>93</v>
      </c>
      <c r="N687" s="117" t="s">
        <v>93</v>
      </c>
      <c r="O687" s="73">
        <v>155</v>
      </c>
      <c r="P687" s="119">
        <f t="shared" si="45"/>
        <v>155</v>
      </c>
      <c r="Q687" s="73">
        <f t="shared" si="43"/>
        <v>155</v>
      </c>
      <c r="R687" s="73">
        <f t="shared" si="44"/>
        <v>155</v>
      </c>
      <c r="S687" s="73"/>
      <c r="T687" s="73" t="s">
        <v>93</v>
      </c>
      <c r="U687" s="73" t="s">
        <v>93</v>
      </c>
      <c r="V687" s="73" t="s">
        <v>93</v>
      </c>
      <c r="W687" s="73" t="s">
        <v>93</v>
      </c>
      <c r="X687" s="73" t="s">
        <v>93</v>
      </c>
      <c r="Y687" s="73" t="s">
        <v>93</v>
      </c>
    </row>
    <row r="688" spans="1:25" s="121" customFormat="1" ht="14.25" customHeight="1">
      <c r="A688" s="115" t="s">
        <v>585</v>
      </c>
      <c r="B688" s="116">
        <v>46113</v>
      </c>
      <c r="C688" s="116">
        <v>46142</v>
      </c>
      <c r="D688" s="91" t="s">
        <v>586</v>
      </c>
      <c r="E688" s="117" t="s">
        <v>90</v>
      </c>
      <c r="F688" s="66" t="s">
        <v>587</v>
      </c>
      <c r="G688" s="66"/>
      <c r="H688" s="118">
        <v>4</v>
      </c>
      <c r="I688" s="74" t="s">
        <v>91</v>
      </c>
      <c r="J688" s="74">
        <v>24</v>
      </c>
      <c r="K688" s="117" t="s">
        <v>92</v>
      </c>
      <c r="L688" s="117" t="s">
        <v>93</v>
      </c>
      <c r="M688" s="117" t="s">
        <v>93</v>
      </c>
      <c r="N688" s="117" t="s">
        <v>93</v>
      </c>
      <c r="O688" s="73">
        <v>75</v>
      </c>
      <c r="P688" s="119">
        <f t="shared" si="45"/>
        <v>3.125</v>
      </c>
      <c r="Q688" s="73">
        <f t="shared" si="43"/>
        <v>75</v>
      </c>
      <c r="R688" s="73">
        <f t="shared" si="44"/>
        <v>3.125</v>
      </c>
      <c r="S688" s="73"/>
      <c r="T688" s="73" t="s">
        <v>93</v>
      </c>
      <c r="U688" s="73" t="s">
        <v>93</v>
      </c>
      <c r="V688" s="73" t="s">
        <v>93</v>
      </c>
      <c r="W688" s="73" t="s">
        <v>93</v>
      </c>
      <c r="X688" s="73" t="s">
        <v>93</v>
      </c>
      <c r="Y688" s="73" t="s">
        <v>93</v>
      </c>
    </row>
    <row r="689" spans="1:31" s="121" customFormat="1" ht="14.25" customHeight="1">
      <c r="A689" s="115" t="s">
        <v>588</v>
      </c>
      <c r="B689" s="116">
        <v>46113</v>
      </c>
      <c r="C689" s="116">
        <v>46142</v>
      </c>
      <c r="D689" s="91" t="s">
        <v>586</v>
      </c>
      <c r="E689" s="117" t="s">
        <v>90</v>
      </c>
      <c r="F689" s="66" t="s">
        <v>587</v>
      </c>
      <c r="G689" s="66"/>
      <c r="H689" s="118">
        <v>4</v>
      </c>
      <c r="I689" s="74" t="s">
        <v>96</v>
      </c>
      <c r="J689" s="74">
        <v>1</v>
      </c>
      <c r="K689" s="120" t="s">
        <v>579</v>
      </c>
      <c r="L689" s="117" t="s">
        <v>93</v>
      </c>
      <c r="M689" s="117" t="s">
        <v>93</v>
      </c>
      <c r="N689" s="117" t="s">
        <v>93</v>
      </c>
      <c r="O689" s="73">
        <v>155</v>
      </c>
      <c r="P689" s="119">
        <f t="shared" si="45"/>
        <v>155</v>
      </c>
      <c r="Q689" s="73">
        <f t="shared" si="43"/>
        <v>155</v>
      </c>
      <c r="R689" s="73">
        <f t="shared" si="44"/>
        <v>155</v>
      </c>
      <c r="S689" s="73"/>
      <c r="T689" s="73" t="s">
        <v>93</v>
      </c>
      <c r="U689" s="73" t="s">
        <v>93</v>
      </c>
      <c r="V689" s="73" t="s">
        <v>93</v>
      </c>
      <c r="W689" s="73" t="s">
        <v>93</v>
      </c>
      <c r="X689" s="73" t="s">
        <v>93</v>
      </c>
      <c r="Y689" s="73" t="s">
        <v>93</v>
      </c>
    </row>
    <row r="690" spans="1:31" s="121" customFormat="1" ht="14.25" customHeight="1">
      <c r="A690" s="115" t="s">
        <v>697</v>
      </c>
      <c r="B690" s="116">
        <v>46113</v>
      </c>
      <c r="C690" s="116">
        <v>46142</v>
      </c>
      <c r="D690" s="91" t="s">
        <v>698</v>
      </c>
      <c r="E690" s="117" t="s">
        <v>90</v>
      </c>
      <c r="F690" s="66" t="s">
        <v>699</v>
      </c>
      <c r="G690" s="66"/>
      <c r="H690" s="118">
        <v>8.5</v>
      </c>
      <c r="I690" s="74" t="s">
        <v>96</v>
      </c>
      <c r="J690" s="74">
        <v>1</v>
      </c>
      <c r="K690" s="120" t="s">
        <v>97</v>
      </c>
      <c r="L690" s="117" t="s">
        <v>93</v>
      </c>
      <c r="M690" s="117" t="s">
        <v>93</v>
      </c>
      <c r="N690" s="117" t="s">
        <v>93</v>
      </c>
      <c r="O690" s="73">
        <v>221</v>
      </c>
      <c r="P690" s="124">
        <f t="shared" si="45"/>
        <v>221</v>
      </c>
      <c r="Q690" s="73">
        <f t="shared" si="43"/>
        <v>221</v>
      </c>
      <c r="R690" s="73">
        <f t="shared" si="44"/>
        <v>221</v>
      </c>
      <c r="S690" s="73"/>
      <c r="T690" s="117" t="s">
        <v>93</v>
      </c>
      <c r="U690" s="73" t="s">
        <v>93</v>
      </c>
      <c r="V690" s="73" t="s">
        <v>93</v>
      </c>
      <c r="W690" s="73" t="s">
        <v>93</v>
      </c>
      <c r="X690" s="73" t="s">
        <v>93</v>
      </c>
      <c r="Y690" s="73" t="s">
        <v>93</v>
      </c>
    </row>
    <row r="691" spans="1:31" s="121" customFormat="1" ht="14.25" customHeight="1">
      <c r="A691" s="115" t="s">
        <v>700</v>
      </c>
      <c r="B691" s="116">
        <v>46113</v>
      </c>
      <c r="C691" s="116">
        <v>46142</v>
      </c>
      <c r="D691" s="91" t="s">
        <v>701</v>
      </c>
      <c r="E691" s="117" t="s">
        <v>90</v>
      </c>
      <c r="F691" s="66" t="s">
        <v>702</v>
      </c>
      <c r="G691" s="66"/>
      <c r="H691" s="118">
        <v>7</v>
      </c>
      <c r="I691" s="74" t="s">
        <v>96</v>
      </c>
      <c r="J691" s="74">
        <v>1</v>
      </c>
      <c r="K691" s="120" t="s">
        <v>97</v>
      </c>
      <c r="L691" s="117" t="s">
        <v>93</v>
      </c>
      <c r="M691" s="117" t="s">
        <v>93</v>
      </c>
      <c r="N691" s="117" t="s">
        <v>93</v>
      </c>
      <c r="O691" s="73">
        <v>248</v>
      </c>
      <c r="P691" s="124">
        <f t="shared" si="45"/>
        <v>248</v>
      </c>
      <c r="Q691" s="73">
        <f t="shared" si="43"/>
        <v>248</v>
      </c>
      <c r="R691" s="73">
        <f t="shared" si="44"/>
        <v>248</v>
      </c>
      <c r="S691" s="73"/>
      <c r="T691" s="117" t="s">
        <v>93</v>
      </c>
      <c r="U691" s="73" t="s">
        <v>93</v>
      </c>
      <c r="V691" s="73" t="s">
        <v>93</v>
      </c>
      <c r="W691" s="73" t="s">
        <v>93</v>
      </c>
      <c r="X691" s="73" t="s">
        <v>93</v>
      </c>
      <c r="Y691" s="73" t="s">
        <v>93</v>
      </c>
    </row>
    <row r="692" spans="1:31" s="121" customFormat="1" ht="14.25" customHeight="1">
      <c r="A692" s="115" t="s">
        <v>467</v>
      </c>
      <c r="B692" s="116">
        <v>46113</v>
      </c>
      <c r="C692" s="116">
        <v>46142</v>
      </c>
      <c r="D692" s="91" t="s">
        <v>468</v>
      </c>
      <c r="E692" s="117" t="s">
        <v>90</v>
      </c>
      <c r="F692" s="66" t="s">
        <v>469</v>
      </c>
      <c r="G692" s="66"/>
      <c r="H692" s="118">
        <v>4.5</v>
      </c>
      <c r="I692" s="74" t="s">
        <v>91</v>
      </c>
      <c r="J692" s="74">
        <v>24</v>
      </c>
      <c r="K692" s="117" t="s">
        <v>110</v>
      </c>
      <c r="L692" s="117" t="s">
        <v>93</v>
      </c>
      <c r="M692" s="117" t="s">
        <v>93</v>
      </c>
      <c r="N692" s="117" t="s">
        <v>93</v>
      </c>
      <c r="O692" s="73">
        <v>32</v>
      </c>
      <c r="P692" s="124">
        <f t="shared" si="45"/>
        <v>1.3333333333333333</v>
      </c>
      <c r="Q692" s="73">
        <f>O692-4</f>
        <v>28</v>
      </c>
      <c r="R692" s="73">
        <f t="shared" si="44"/>
        <v>1.1666666666666667</v>
      </c>
      <c r="S692" s="73"/>
      <c r="T692" s="117" t="s">
        <v>111</v>
      </c>
      <c r="U692" s="73">
        <v>2</v>
      </c>
      <c r="V692" s="73" t="s">
        <v>94</v>
      </c>
      <c r="W692" s="73">
        <v>4</v>
      </c>
      <c r="X692" s="73" t="s">
        <v>93</v>
      </c>
      <c r="Y692" s="73" t="s">
        <v>93</v>
      </c>
    </row>
    <row r="693" spans="1:31" s="121" customFormat="1" ht="14.25" customHeight="1">
      <c r="A693" s="115" t="s">
        <v>470</v>
      </c>
      <c r="B693" s="116">
        <v>46113</v>
      </c>
      <c r="C693" s="116">
        <v>46142</v>
      </c>
      <c r="D693" s="91" t="s">
        <v>468</v>
      </c>
      <c r="E693" s="117" t="s">
        <v>90</v>
      </c>
      <c r="F693" s="66" t="s">
        <v>469</v>
      </c>
      <c r="G693" s="66"/>
      <c r="H693" s="118">
        <v>4.5</v>
      </c>
      <c r="I693" s="74" t="s">
        <v>96</v>
      </c>
      <c r="J693" s="74">
        <v>1</v>
      </c>
      <c r="K693" s="120" t="s">
        <v>97</v>
      </c>
      <c r="L693" s="117" t="s">
        <v>93</v>
      </c>
      <c r="M693" s="117" t="s">
        <v>93</v>
      </c>
      <c r="N693" s="117" t="s">
        <v>93</v>
      </c>
      <c r="O693" s="73">
        <v>75</v>
      </c>
      <c r="P693" s="124">
        <f t="shared" si="45"/>
        <v>75</v>
      </c>
      <c r="Q693" s="73">
        <f>O693-25</f>
        <v>50</v>
      </c>
      <c r="R693" s="73">
        <f t="shared" si="44"/>
        <v>50</v>
      </c>
      <c r="S693" s="73"/>
      <c r="T693" s="120" t="s">
        <v>98</v>
      </c>
      <c r="U693" s="73">
        <v>25</v>
      </c>
      <c r="V693" s="73" t="s">
        <v>93</v>
      </c>
      <c r="W693" s="73" t="s">
        <v>93</v>
      </c>
      <c r="X693" s="73" t="s">
        <v>93</v>
      </c>
      <c r="Y693" s="73" t="s">
        <v>93</v>
      </c>
    </row>
    <row r="694" spans="1:31" s="121" customFormat="1">
      <c r="A694" s="115" t="s">
        <v>471</v>
      </c>
      <c r="B694" s="116">
        <v>46113</v>
      </c>
      <c r="C694" s="116">
        <v>46142</v>
      </c>
      <c r="D694" s="91" t="s">
        <v>468</v>
      </c>
      <c r="E694" s="117" t="s">
        <v>90</v>
      </c>
      <c r="F694" s="66" t="s">
        <v>469</v>
      </c>
      <c r="G694" s="66"/>
      <c r="H694" s="118">
        <v>4.5</v>
      </c>
      <c r="I694" s="74" t="s">
        <v>96</v>
      </c>
      <c r="J694" s="74">
        <v>1</v>
      </c>
      <c r="K694" s="120" t="s">
        <v>101</v>
      </c>
      <c r="L694" s="117" t="s">
        <v>93</v>
      </c>
      <c r="M694" s="117" t="s">
        <v>93</v>
      </c>
      <c r="N694" s="117" t="s">
        <v>93</v>
      </c>
      <c r="O694" s="73">
        <v>130</v>
      </c>
      <c r="P694" s="124">
        <f t="shared" si="45"/>
        <v>130</v>
      </c>
      <c r="Q694" s="73">
        <f>O694-15</f>
        <v>115</v>
      </c>
      <c r="R694" s="73">
        <f t="shared" si="44"/>
        <v>115</v>
      </c>
      <c r="S694" s="73"/>
      <c r="T694" s="120" t="s">
        <v>98</v>
      </c>
      <c r="U694" s="73">
        <v>5</v>
      </c>
      <c r="V694" s="123" t="s">
        <v>99</v>
      </c>
      <c r="W694" s="73">
        <v>10</v>
      </c>
      <c r="X694" s="73" t="s">
        <v>100</v>
      </c>
      <c r="Y694" s="73">
        <v>15</v>
      </c>
    </row>
    <row r="695" spans="1:31" s="121" customFormat="1">
      <c r="A695" s="115" t="s">
        <v>472</v>
      </c>
      <c r="B695" s="116">
        <v>46113</v>
      </c>
      <c r="C695" s="116">
        <v>46142</v>
      </c>
      <c r="D695" s="91" t="s">
        <v>473</v>
      </c>
      <c r="E695" s="117" t="s">
        <v>90</v>
      </c>
      <c r="F695" s="66" t="s">
        <v>474</v>
      </c>
      <c r="G695" s="66"/>
      <c r="H695" s="118">
        <v>5</v>
      </c>
      <c r="I695" s="74" t="s">
        <v>91</v>
      </c>
      <c r="J695" s="74">
        <v>24</v>
      </c>
      <c r="K695" s="117" t="s">
        <v>110</v>
      </c>
      <c r="L695" s="117" t="s">
        <v>93</v>
      </c>
      <c r="M695" s="117" t="s">
        <v>93</v>
      </c>
      <c r="N695" s="117" t="s">
        <v>93</v>
      </c>
      <c r="O695" s="73">
        <v>32</v>
      </c>
      <c r="P695" s="124">
        <f t="shared" si="45"/>
        <v>1.3333333333333333</v>
      </c>
      <c r="Q695" s="73">
        <f>O695-4</f>
        <v>28</v>
      </c>
      <c r="R695" s="73">
        <f t="shared" si="44"/>
        <v>1.1666666666666667</v>
      </c>
      <c r="S695" s="73"/>
      <c r="T695" s="117" t="s">
        <v>111</v>
      </c>
      <c r="U695" s="73">
        <v>2</v>
      </c>
      <c r="V695" s="73" t="s">
        <v>94</v>
      </c>
      <c r="W695" s="73">
        <v>4</v>
      </c>
      <c r="X695" s="73" t="s">
        <v>93</v>
      </c>
      <c r="Y695" s="73" t="s">
        <v>93</v>
      </c>
    </row>
    <row r="696" spans="1:31" s="121" customFormat="1">
      <c r="A696" s="115" t="s">
        <v>475</v>
      </c>
      <c r="B696" s="116">
        <v>46113</v>
      </c>
      <c r="C696" s="116">
        <v>46142</v>
      </c>
      <c r="D696" s="91" t="s">
        <v>473</v>
      </c>
      <c r="E696" s="117" t="s">
        <v>90</v>
      </c>
      <c r="F696" s="66" t="s">
        <v>474</v>
      </c>
      <c r="G696" s="66"/>
      <c r="H696" s="118">
        <v>5</v>
      </c>
      <c r="I696" s="74" t="s">
        <v>96</v>
      </c>
      <c r="J696" s="74">
        <v>1</v>
      </c>
      <c r="K696" s="120" t="s">
        <v>97</v>
      </c>
      <c r="L696" s="117" t="s">
        <v>93</v>
      </c>
      <c r="M696" s="117" t="s">
        <v>93</v>
      </c>
      <c r="N696" s="117" t="s">
        <v>93</v>
      </c>
      <c r="O696" s="73">
        <v>75</v>
      </c>
      <c r="P696" s="124">
        <f t="shared" si="45"/>
        <v>75</v>
      </c>
      <c r="Q696" s="73">
        <f>O696-25</f>
        <v>50</v>
      </c>
      <c r="R696" s="73">
        <f t="shared" si="44"/>
        <v>50</v>
      </c>
      <c r="S696" s="73"/>
      <c r="T696" s="120" t="s">
        <v>98</v>
      </c>
      <c r="U696" s="73">
        <v>25</v>
      </c>
      <c r="V696" s="73" t="s">
        <v>93</v>
      </c>
      <c r="W696" s="73" t="s">
        <v>93</v>
      </c>
      <c r="X696" s="73" t="s">
        <v>93</v>
      </c>
      <c r="Y696" s="73" t="s">
        <v>93</v>
      </c>
    </row>
    <row r="697" spans="1:31" s="121" customFormat="1">
      <c r="A697" s="115" t="s">
        <v>476</v>
      </c>
      <c r="B697" s="116">
        <v>46113</v>
      </c>
      <c r="C697" s="116">
        <v>46142</v>
      </c>
      <c r="D697" s="91" t="s">
        <v>473</v>
      </c>
      <c r="E697" s="117" t="s">
        <v>90</v>
      </c>
      <c r="F697" s="66" t="s">
        <v>474</v>
      </c>
      <c r="G697" s="66"/>
      <c r="H697" s="118">
        <v>5</v>
      </c>
      <c r="I697" s="74" t="s">
        <v>96</v>
      </c>
      <c r="J697" s="74">
        <v>1</v>
      </c>
      <c r="K697" s="120" t="s">
        <v>101</v>
      </c>
      <c r="L697" s="117" t="s">
        <v>93</v>
      </c>
      <c r="M697" s="117" t="s">
        <v>93</v>
      </c>
      <c r="N697" s="117" t="s">
        <v>93</v>
      </c>
      <c r="O697" s="73">
        <v>130</v>
      </c>
      <c r="P697" s="124">
        <f t="shared" si="45"/>
        <v>130</v>
      </c>
      <c r="Q697" s="73">
        <f>O697-15</f>
        <v>115</v>
      </c>
      <c r="R697" s="73">
        <f t="shared" si="44"/>
        <v>115</v>
      </c>
      <c r="S697" s="73"/>
      <c r="T697" s="120" t="s">
        <v>98</v>
      </c>
      <c r="U697" s="73">
        <v>5</v>
      </c>
      <c r="V697" s="123" t="s">
        <v>99</v>
      </c>
      <c r="W697" s="73">
        <v>10</v>
      </c>
      <c r="X697" s="73" t="s">
        <v>100</v>
      </c>
      <c r="Y697" s="73">
        <v>15</v>
      </c>
    </row>
    <row r="698" spans="1:31" s="121" customFormat="1">
      <c r="A698" s="161">
        <v>725657024222</v>
      </c>
      <c r="B698" s="116">
        <v>46113</v>
      </c>
      <c r="C698" s="116">
        <v>46142</v>
      </c>
      <c r="D698" s="162">
        <v>783988</v>
      </c>
      <c r="E698" s="163" t="s">
        <v>221</v>
      </c>
      <c r="F698" s="163" t="s">
        <v>1012</v>
      </c>
      <c r="G698" s="164"/>
      <c r="H698" s="108">
        <v>5.4</v>
      </c>
      <c r="I698" s="165" t="s">
        <v>477</v>
      </c>
      <c r="J698" s="165">
        <v>1</v>
      </c>
      <c r="K698" s="166" t="s">
        <v>97</v>
      </c>
      <c r="L698" s="164"/>
      <c r="M698" s="164"/>
      <c r="N698" s="117" t="s">
        <v>93</v>
      </c>
      <c r="O698" s="73">
        <v>115</v>
      </c>
      <c r="P698" s="73">
        <v>115</v>
      </c>
      <c r="Q698" s="73">
        <v>115</v>
      </c>
      <c r="R698" s="73">
        <v>115</v>
      </c>
      <c r="S698" s="73"/>
      <c r="T698" s="117" t="s">
        <v>913</v>
      </c>
      <c r="U698" s="73">
        <v>0</v>
      </c>
      <c r="V698" s="73"/>
      <c r="W698" s="73"/>
      <c r="X698" s="73"/>
      <c r="Y698" s="73"/>
      <c r="Z698" s="146"/>
      <c r="AA698" s="146"/>
      <c r="AB698" s="146"/>
      <c r="AC698" s="146"/>
      <c r="AD698" s="146"/>
      <c r="AE698" s="146"/>
    </row>
    <row r="699" spans="1:31" s="121" customFormat="1">
      <c r="A699" s="161">
        <v>725657024239</v>
      </c>
      <c r="B699" s="116">
        <v>46113</v>
      </c>
      <c r="C699" s="116">
        <v>46142</v>
      </c>
      <c r="D699" s="162">
        <v>783988</v>
      </c>
      <c r="E699" s="163" t="s">
        <v>221</v>
      </c>
      <c r="F699" s="163" t="s">
        <v>1012</v>
      </c>
      <c r="G699" s="164"/>
      <c r="H699" s="108">
        <v>5.4</v>
      </c>
      <c r="I699" s="165" t="s">
        <v>477</v>
      </c>
      <c r="J699" s="165">
        <v>1</v>
      </c>
      <c r="K699" s="166" t="s">
        <v>101</v>
      </c>
      <c r="L699" s="164"/>
      <c r="M699" s="164"/>
      <c r="N699" s="117" t="s">
        <v>93</v>
      </c>
      <c r="O699" s="73">
        <v>220</v>
      </c>
      <c r="P699" s="73">
        <v>220</v>
      </c>
      <c r="Q699" s="73">
        <v>220</v>
      </c>
      <c r="R699" s="73">
        <v>220</v>
      </c>
      <c r="S699" s="73"/>
      <c r="T699" s="117" t="s">
        <v>913</v>
      </c>
      <c r="U699" s="73">
        <v>0</v>
      </c>
      <c r="V699" s="73"/>
      <c r="W699" s="73"/>
      <c r="X699" s="73"/>
      <c r="Y699" s="73"/>
      <c r="Z699" s="146"/>
      <c r="AA699" s="146"/>
      <c r="AB699" s="146"/>
      <c r="AC699" s="146"/>
      <c r="AD699" s="146"/>
      <c r="AE699" s="146"/>
    </row>
    <row r="700" spans="1:31" s="121" customFormat="1">
      <c r="A700" s="161">
        <v>725657024246</v>
      </c>
      <c r="B700" s="116">
        <v>46113</v>
      </c>
      <c r="C700" s="116">
        <v>46142</v>
      </c>
      <c r="D700" s="162">
        <v>783988</v>
      </c>
      <c r="E700" s="163" t="s">
        <v>221</v>
      </c>
      <c r="F700" s="163" t="s">
        <v>1012</v>
      </c>
      <c r="G700" s="164"/>
      <c r="H700" s="108">
        <v>5.4</v>
      </c>
      <c r="I700" s="165" t="s">
        <v>478</v>
      </c>
      <c r="J700" s="165">
        <v>24</v>
      </c>
      <c r="K700" s="165" t="s">
        <v>92</v>
      </c>
      <c r="L700" s="164"/>
      <c r="M700" s="164"/>
      <c r="N700" s="117" t="s">
        <v>93</v>
      </c>
      <c r="O700" s="73">
        <v>65</v>
      </c>
      <c r="P700" s="73">
        <v>2.71</v>
      </c>
      <c r="Q700" s="73">
        <v>65</v>
      </c>
      <c r="R700" s="73">
        <v>2.71</v>
      </c>
      <c r="S700" s="73"/>
      <c r="T700" s="105" t="s">
        <v>901</v>
      </c>
      <c r="U700" s="73">
        <v>0</v>
      </c>
      <c r="V700" s="73"/>
      <c r="W700" s="73"/>
      <c r="X700" s="73"/>
      <c r="Y700" s="73"/>
      <c r="Z700" s="146"/>
      <c r="AA700" s="146"/>
      <c r="AB700" s="146"/>
      <c r="AC700" s="146"/>
      <c r="AD700" s="146"/>
      <c r="AE700" s="146"/>
    </row>
    <row r="701" spans="1:31" s="121" customFormat="1">
      <c r="A701" s="161">
        <v>725657022990</v>
      </c>
      <c r="B701" s="116">
        <v>46113</v>
      </c>
      <c r="C701" s="116">
        <v>46142</v>
      </c>
      <c r="D701" s="162">
        <v>766674</v>
      </c>
      <c r="E701" s="163" t="s">
        <v>221</v>
      </c>
      <c r="F701" s="163" t="s">
        <v>930</v>
      </c>
      <c r="G701" s="164"/>
      <c r="H701" s="108">
        <v>5.5</v>
      </c>
      <c r="I701" s="165" t="s">
        <v>477</v>
      </c>
      <c r="J701" s="165">
        <v>1</v>
      </c>
      <c r="K701" s="166" t="s">
        <v>97</v>
      </c>
      <c r="L701" s="164"/>
      <c r="M701" s="164"/>
      <c r="N701" s="117" t="s">
        <v>93</v>
      </c>
      <c r="O701" s="73">
        <v>120</v>
      </c>
      <c r="P701" s="73">
        <v>120</v>
      </c>
      <c r="Q701" s="73">
        <v>120</v>
      </c>
      <c r="R701" s="73">
        <v>120</v>
      </c>
      <c r="S701" s="73"/>
      <c r="T701" s="117" t="s">
        <v>913</v>
      </c>
      <c r="U701" s="73">
        <v>0</v>
      </c>
      <c r="V701" s="73"/>
      <c r="W701" s="73"/>
      <c r="X701" s="73"/>
      <c r="Y701" s="73"/>
      <c r="Z701" s="146"/>
      <c r="AA701" s="146"/>
      <c r="AB701" s="146"/>
      <c r="AC701" s="146"/>
      <c r="AD701" s="146"/>
      <c r="AE701" s="146"/>
    </row>
    <row r="702" spans="1:31" s="121" customFormat="1">
      <c r="A702" s="161">
        <v>725657023003</v>
      </c>
      <c r="B702" s="116">
        <v>46113</v>
      </c>
      <c r="C702" s="116">
        <v>46142</v>
      </c>
      <c r="D702" s="162">
        <v>766674</v>
      </c>
      <c r="E702" s="163" t="s">
        <v>221</v>
      </c>
      <c r="F702" s="163" t="s">
        <v>930</v>
      </c>
      <c r="G702" s="164"/>
      <c r="H702" s="108">
        <v>5.5</v>
      </c>
      <c r="I702" s="165" t="s">
        <v>477</v>
      </c>
      <c r="J702" s="165">
        <v>1</v>
      </c>
      <c r="K702" s="166" t="s">
        <v>101</v>
      </c>
      <c r="L702" s="164"/>
      <c r="M702" s="164"/>
      <c r="N702" s="117" t="s">
        <v>93</v>
      </c>
      <c r="O702" s="73">
        <v>225</v>
      </c>
      <c r="P702" s="73">
        <v>225</v>
      </c>
      <c r="Q702" s="73">
        <v>225</v>
      </c>
      <c r="R702" s="73">
        <v>225</v>
      </c>
      <c r="S702" s="73"/>
      <c r="T702" s="117" t="s">
        <v>913</v>
      </c>
      <c r="U702" s="73">
        <v>0</v>
      </c>
      <c r="V702" s="73"/>
      <c r="W702" s="73"/>
      <c r="X702" s="73"/>
      <c r="Y702" s="73"/>
      <c r="Z702" s="146"/>
      <c r="AA702" s="146"/>
      <c r="AB702" s="146"/>
      <c r="AC702" s="146"/>
      <c r="AD702" s="146"/>
      <c r="AE702" s="146"/>
    </row>
    <row r="703" spans="1:31" s="121" customFormat="1">
      <c r="A703" s="161">
        <v>725657023010</v>
      </c>
      <c r="B703" s="116">
        <v>46113</v>
      </c>
      <c r="C703" s="116">
        <v>46142</v>
      </c>
      <c r="D703" s="162">
        <v>766674</v>
      </c>
      <c r="E703" s="163" t="s">
        <v>221</v>
      </c>
      <c r="F703" s="163" t="s">
        <v>930</v>
      </c>
      <c r="G703" s="164"/>
      <c r="H703" s="108">
        <v>5.5</v>
      </c>
      <c r="I703" s="165" t="s">
        <v>478</v>
      </c>
      <c r="J703" s="165">
        <v>24</v>
      </c>
      <c r="K703" s="165" t="s">
        <v>92</v>
      </c>
      <c r="L703" s="164"/>
      <c r="M703" s="164"/>
      <c r="N703" s="117" t="s">
        <v>93</v>
      </c>
      <c r="O703" s="73">
        <v>70</v>
      </c>
      <c r="P703" s="73">
        <v>2.92</v>
      </c>
      <c r="Q703" s="73">
        <v>70</v>
      </c>
      <c r="R703" s="73">
        <v>2.92</v>
      </c>
      <c r="S703" s="73"/>
      <c r="T703" s="105" t="s">
        <v>901</v>
      </c>
      <c r="U703" s="73">
        <v>0</v>
      </c>
      <c r="V703" s="73"/>
      <c r="W703" s="73"/>
      <c r="X703" s="73"/>
      <c r="Y703" s="73"/>
      <c r="Z703" s="146"/>
      <c r="AA703" s="146"/>
      <c r="AB703" s="146"/>
      <c r="AC703" s="146"/>
      <c r="AD703" s="146"/>
      <c r="AE703" s="146"/>
    </row>
    <row r="704" spans="1:31" s="121" customFormat="1">
      <c r="A704" s="161">
        <v>725657024888</v>
      </c>
      <c r="B704" s="116">
        <v>46113</v>
      </c>
      <c r="C704" s="116">
        <v>46142</v>
      </c>
      <c r="D704" s="162">
        <v>805281</v>
      </c>
      <c r="E704" s="163" t="s">
        <v>221</v>
      </c>
      <c r="F704" s="163" t="s">
        <v>934</v>
      </c>
      <c r="G704" s="164"/>
      <c r="H704" s="108">
        <v>8</v>
      </c>
      <c r="I704" s="165" t="s">
        <v>477</v>
      </c>
      <c r="J704" s="165">
        <v>1</v>
      </c>
      <c r="K704" s="166" t="s">
        <v>97</v>
      </c>
      <c r="L704" s="164"/>
      <c r="M704" s="164"/>
      <c r="N704" s="117" t="s">
        <v>93</v>
      </c>
      <c r="O704" s="73">
        <v>135</v>
      </c>
      <c r="P704" s="73">
        <v>135</v>
      </c>
      <c r="Q704" s="73">
        <v>135</v>
      </c>
      <c r="R704" s="73">
        <v>135</v>
      </c>
      <c r="S704" s="73"/>
      <c r="T704" s="117" t="s">
        <v>913</v>
      </c>
      <c r="U704" s="73">
        <v>0</v>
      </c>
      <c r="V704" s="73"/>
      <c r="W704" s="73"/>
      <c r="X704" s="73"/>
      <c r="Y704" s="73"/>
      <c r="Z704" s="146"/>
      <c r="AA704" s="146"/>
      <c r="AB704" s="146"/>
      <c r="AC704" s="146"/>
      <c r="AD704" s="146"/>
      <c r="AE704" s="146"/>
    </row>
    <row r="705" spans="1:31" s="121" customFormat="1">
      <c r="A705" s="161">
        <v>725657024895</v>
      </c>
      <c r="B705" s="116">
        <v>46113</v>
      </c>
      <c r="C705" s="116">
        <v>46142</v>
      </c>
      <c r="D705" s="162">
        <v>805281</v>
      </c>
      <c r="E705" s="163" t="s">
        <v>221</v>
      </c>
      <c r="F705" s="163" t="s">
        <v>934</v>
      </c>
      <c r="G705" s="164"/>
      <c r="H705" s="108">
        <v>8</v>
      </c>
      <c r="I705" s="165" t="s">
        <v>477</v>
      </c>
      <c r="J705" s="165">
        <v>1</v>
      </c>
      <c r="K705" s="166" t="s">
        <v>101</v>
      </c>
      <c r="L705" s="164"/>
      <c r="M705" s="164"/>
      <c r="N705" s="117" t="s">
        <v>93</v>
      </c>
      <c r="O705" s="73">
        <v>280</v>
      </c>
      <c r="P705" s="73">
        <v>280</v>
      </c>
      <c r="Q705" s="73">
        <v>280</v>
      </c>
      <c r="R705" s="73">
        <v>280</v>
      </c>
      <c r="S705" s="73"/>
      <c r="T705" s="117" t="s">
        <v>913</v>
      </c>
      <c r="U705" s="73">
        <v>0</v>
      </c>
      <c r="V705" s="73"/>
      <c r="W705" s="73"/>
      <c r="X705" s="73"/>
      <c r="Y705" s="73"/>
      <c r="Z705" s="146"/>
      <c r="AA705" s="146"/>
      <c r="AB705" s="146"/>
      <c r="AC705" s="146"/>
      <c r="AD705" s="146"/>
      <c r="AE705" s="146"/>
    </row>
    <row r="706" spans="1:31" s="121" customFormat="1">
      <c r="A706" s="161">
        <v>725657024901</v>
      </c>
      <c r="B706" s="116">
        <v>46113</v>
      </c>
      <c r="C706" s="116">
        <v>46142</v>
      </c>
      <c r="D706" s="162">
        <v>805281</v>
      </c>
      <c r="E706" s="163" t="s">
        <v>221</v>
      </c>
      <c r="F706" s="163" t="s">
        <v>934</v>
      </c>
      <c r="G706" s="164"/>
      <c r="H706" s="108">
        <v>8</v>
      </c>
      <c r="I706" s="165" t="s">
        <v>478</v>
      </c>
      <c r="J706" s="165">
        <v>24</v>
      </c>
      <c r="K706" s="165" t="s">
        <v>92</v>
      </c>
      <c r="L706" s="164"/>
      <c r="M706" s="164"/>
      <c r="N706" s="117" t="s">
        <v>93</v>
      </c>
      <c r="O706" s="73">
        <v>85</v>
      </c>
      <c r="P706" s="73">
        <v>3.54</v>
      </c>
      <c r="Q706" s="73">
        <v>85</v>
      </c>
      <c r="R706" s="73">
        <v>3.54</v>
      </c>
      <c r="S706" s="73"/>
      <c r="T706" s="105" t="s">
        <v>901</v>
      </c>
      <c r="U706" s="73">
        <v>0</v>
      </c>
      <c r="V706" s="73"/>
      <c r="W706" s="73"/>
      <c r="X706" s="73"/>
      <c r="Y706" s="73"/>
      <c r="Z706" s="146"/>
      <c r="AA706" s="146"/>
      <c r="AB706" s="146"/>
      <c r="AC706" s="146"/>
      <c r="AD706" s="146"/>
      <c r="AE706" s="146"/>
    </row>
    <row r="707" spans="1:31" s="121" customFormat="1">
      <c r="A707" s="161">
        <v>725657025151</v>
      </c>
      <c r="B707" s="116">
        <v>46113</v>
      </c>
      <c r="C707" s="116">
        <v>46142</v>
      </c>
      <c r="D707" s="162">
        <v>809792</v>
      </c>
      <c r="E707" s="163" t="s">
        <v>221</v>
      </c>
      <c r="F707" s="163" t="s">
        <v>1016</v>
      </c>
      <c r="G707" s="164"/>
      <c r="H707" s="108">
        <v>8.5</v>
      </c>
      <c r="I707" s="165" t="s">
        <v>477</v>
      </c>
      <c r="J707" s="165">
        <v>1</v>
      </c>
      <c r="K707" s="166" t="s">
        <v>97</v>
      </c>
      <c r="L707" s="164"/>
      <c r="M707" s="164"/>
      <c r="N707" s="117" t="s">
        <v>93</v>
      </c>
      <c r="O707" s="73">
        <v>135</v>
      </c>
      <c r="P707" s="73">
        <v>135</v>
      </c>
      <c r="Q707" s="73">
        <v>135</v>
      </c>
      <c r="R707" s="73">
        <v>135</v>
      </c>
      <c r="S707" s="73"/>
      <c r="T707" s="117" t="s">
        <v>913</v>
      </c>
      <c r="U707" s="73">
        <v>0</v>
      </c>
      <c r="V707" s="73"/>
      <c r="W707" s="73"/>
      <c r="X707" s="73"/>
      <c r="Y707" s="73"/>
      <c r="Z707" s="146"/>
      <c r="AA707" s="146"/>
      <c r="AB707" s="146"/>
      <c r="AC707" s="146"/>
      <c r="AD707" s="146"/>
      <c r="AE707" s="146"/>
    </row>
    <row r="708" spans="1:31" s="121" customFormat="1">
      <c r="A708" s="161">
        <v>725657025168</v>
      </c>
      <c r="B708" s="116">
        <v>46113</v>
      </c>
      <c r="C708" s="116">
        <v>46142</v>
      </c>
      <c r="D708" s="162">
        <v>809792</v>
      </c>
      <c r="E708" s="163" t="s">
        <v>221</v>
      </c>
      <c r="F708" s="163" t="s">
        <v>1016</v>
      </c>
      <c r="G708" s="164"/>
      <c r="H708" s="108">
        <v>8.5</v>
      </c>
      <c r="I708" s="165" t="s">
        <v>477</v>
      </c>
      <c r="J708" s="165">
        <v>1</v>
      </c>
      <c r="K708" s="166" t="s">
        <v>101</v>
      </c>
      <c r="L708" s="164"/>
      <c r="M708" s="164"/>
      <c r="N708" s="117" t="s">
        <v>93</v>
      </c>
      <c r="O708" s="73">
        <v>280</v>
      </c>
      <c r="P708" s="73">
        <v>280</v>
      </c>
      <c r="Q708" s="73">
        <v>280</v>
      </c>
      <c r="R708" s="73">
        <v>280</v>
      </c>
      <c r="S708" s="73"/>
      <c r="T708" s="117" t="s">
        <v>913</v>
      </c>
      <c r="U708" s="73">
        <v>0</v>
      </c>
      <c r="V708" s="73"/>
      <c r="W708" s="73"/>
      <c r="X708" s="73"/>
      <c r="Y708" s="73"/>
      <c r="Z708" s="146"/>
      <c r="AA708" s="146"/>
      <c r="AB708" s="146"/>
      <c r="AC708" s="146"/>
      <c r="AD708" s="146"/>
      <c r="AE708" s="146"/>
    </row>
    <row r="709" spans="1:31" s="121" customFormat="1">
      <c r="A709" s="161">
        <v>725657025175</v>
      </c>
      <c r="B709" s="116">
        <v>46113</v>
      </c>
      <c r="C709" s="116">
        <v>46142</v>
      </c>
      <c r="D709" s="162">
        <v>809792</v>
      </c>
      <c r="E709" s="163" t="s">
        <v>221</v>
      </c>
      <c r="F709" s="163" t="s">
        <v>1016</v>
      </c>
      <c r="G709" s="164"/>
      <c r="H709" s="108">
        <v>8.5</v>
      </c>
      <c r="I709" s="165" t="s">
        <v>478</v>
      </c>
      <c r="J709" s="165">
        <v>24</v>
      </c>
      <c r="K709" s="165" t="s">
        <v>92</v>
      </c>
      <c r="L709" s="164"/>
      <c r="M709" s="164"/>
      <c r="N709" s="117" t="s">
        <v>93</v>
      </c>
      <c r="O709" s="73">
        <v>85</v>
      </c>
      <c r="P709" s="73">
        <v>3.54</v>
      </c>
      <c r="Q709" s="73">
        <v>85</v>
      </c>
      <c r="R709" s="73">
        <v>3.54</v>
      </c>
      <c r="S709" s="73"/>
      <c r="T709" s="105" t="s">
        <v>901</v>
      </c>
      <c r="U709" s="73">
        <v>0</v>
      </c>
      <c r="V709" s="73"/>
      <c r="W709" s="73"/>
      <c r="X709" s="73"/>
      <c r="Y709" s="73"/>
      <c r="Z709" s="146"/>
      <c r="AA709" s="146"/>
      <c r="AB709" s="146"/>
      <c r="AC709" s="146"/>
      <c r="AD709" s="146"/>
      <c r="AE709" s="146"/>
    </row>
    <row r="710" spans="1:31" s="121" customFormat="1">
      <c r="A710" s="161">
        <v>725657023652</v>
      </c>
      <c r="B710" s="116">
        <v>46113</v>
      </c>
      <c r="C710" s="116">
        <v>46142</v>
      </c>
      <c r="D710" s="162">
        <v>777955</v>
      </c>
      <c r="E710" s="163" t="s">
        <v>221</v>
      </c>
      <c r="F710" s="163" t="s">
        <v>929</v>
      </c>
      <c r="G710" s="164"/>
      <c r="H710" s="108">
        <v>5.8</v>
      </c>
      <c r="I710" s="165" t="s">
        <v>477</v>
      </c>
      <c r="J710" s="165">
        <v>1</v>
      </c>
      <c r="K710" s="166" t="s">
        <v>97</v>
      </c>
      <c r="L710" s="164"/>
      <c r="M710" s="164"/>
      <c r="N710" s="117" t="s">
        <v>93</v>
      </c>
      <c r="O710" s="73">
        <v>120</v>
      </c>
      <c r="P710" s="73">
        <v>120</v>
      </c>
      <c r="Q710" s="73">
        <v>120</v>
      </c>
      <c r="R710" s="73">
        <v>120</v>
      </c>
      <c r="S710" s="73"/>
      <c r="T710" s="117" t="s">
        <v>913</v>
      </c>
      <c r="U710" s="73">
        <v>0</v>
      </c>
      <c r="V710" s="73"/>
      <c r="W710" s="73"/>
      <c r="X710" s="73"/>
      <c r="Y710" s="73"/>
      <c r="Z710" s="146"/>
      <c r="AA710" s="146"/>
      <c r="AB710" s="146"/>
      <c r="AC710" s="146"/>
      <c r="AD710" s="146"/>
      <c r="AE710" s="146"/>
    </row>
    <row r="711" spans="1:31" s="121" customFormat="1">
      <c r="A711" s="161">
        <v>725657023669</v>
      </c>
      <c r="B711" s="116">
        <v>46113</v>
      </c>
      <c r="C711" s="116">
        <v>46142</v>
      </c>
      <c r="D711" s="162">
        <v>777955</v>
      </c>
      <c r="E711" s="163" t="s">
        <v>221</v>
      </c>
      <c r="F711" s="163" t="s">
        <v>929</v>
      </c>
      <c r="G711" s="164"/>
      <c r="H711" s="108">
        <v>5.8</v>
      </c>
      <c r="I711" s="165" t="s">
        <v>477</v>
      </c>
      <c r="J711" s="165">
        <v>1</v>
      </c>
      <c r="K711" s="166" t="s">
        <v>101</v>
      </c>
      <c r="L711" s="164"/>
      <c r="M711" s="164"/>
      <c r="N711" s="117" t="s">
        <v>93</v>
      </c>
      <c r="O711" s="73">
        <v>225</v>
      </c>
      <c r="P711" s="73">
        <v>225</v>
      </c>
      <c r="Q711" s="73">
        <v>225</v>
      </c>
      <c r="R711" s="73">
        <v>225</v>
      </c>
      <c r="S711" s="73"/>
      <c r="T711" s="117" t="s">
        <v>913</v>
      </c>
      <c r="U711" s="73">
        <v>0</v>
      </c>
      <c r="V711" s="73"/>
      <c r="W711" s="73"/>
      <c r="X711" s="73"/>
      <c r="Y711" s="73"/>
      <c r="Z711" s="146"/>
      <c r="AA711" s="146"/>
      <c r="AB711" s="146"/>
      <c r="AC711" s="146"/>
      <c r="AD711" s="146"/>
      <c r="AE711" s="146"/>
    </row>
    <row r="712" spans="1:31" s="121" customFormat="1">
      <c r="A712" s="161">
        <v>725657023676</v>
      </c>
      <c r="B712" s="116">
        <v>46113</v>
      </c>
      <c r="C712" s="116">
        <v>46142</v>
      </c>
      <c r="D712" s="162">
        <v>777955</v>
      </c>
      <c r="E712" s="163" t="s">
        <v>221</v>
      </c>
      <c r="F712" s="163" t="s">
        <v>929</v>
      </c>
      <c r="G712" s="164"/>
      <c r="H712" s="108">
        <v>5.8</v>
      </c>
      <c r="I712" s="165" t="s">
        <v>478</v>
      </c>
      <c r="J712" s="165">
        <v>24</v>
      </c>
      <c r="K712" s="165" t="s">
        <v>92</v>
      </c>
      <c r="L712" s="164"/>
      <c r="M712" s="164"/>
      <c r="N712" s="117" t="s">
        <v>93</v>
      </c>
      <c r="O712" s="73">
        <v>70</v>
      </c>
      <c r="P712" s="73">
        <v>2.92</v>
      </c>
      <c r="Q712" s="73">
        <v>70</v>
      </c>
      <c r="R712" s="73">
        <v>2.92</v>
      </c>
      <c r="S712" s="73"/>
      <c r="T712" s="105" t="s">
        <v>901</v>
      </c>
      <c r="U712" s="73">
        <v>0</v>
      </c>
      <c r="V712" s="73"/>
      <c r="W712" s="73"/>
      <c r="X712" s="73"/>
      <c r="Y712" s="73"/>
      <c r="Z712" s="146"/>
      <c r="AA712" s="146"/>
      <c r="AB712" s="146"/>
      <c r="AC712" s="146"/>
      <c r="AD712" s="146"/>
      <c r="AE712" s="146"/>
    </row>
    <row r="713" spans="1:31" s="121" customFormat="1">
      <c r="A713" s="161">
        <v>725657022471</v>
      </c>
      <c r="B713" s="116">
        <v>46113</v>
      </c>
      <c r="C713" s="116">
        <v>46142</v>
      </c>
      <c r="D713" s="162">
        <v>755475</v>
      </c>
      <c r="E713" s="163" t="s">
        <v>221</v>
      </c>
      <c r="F713" s="163" t="s">
        <v>1009</v>
      </c>
      <c r="G713" s="164"/>
      <c r="H713" s="108">
        <v>5.4</v>
      </c>
      <c r="I713" s="165" t="s">
        <v>477</v>
      </c>
      <c r="J713" s="165">
        <v>1</v>
      </c>
      <c r="K713" s="166" t="s">
        <v>97</v>
      </c>
      <c r="L713" s="164"/>
      <c r="M713" s="164"/>
      <c r="N713" s="117" t="s">
        <v>93</v>
      </c>
      <c r="O713" s="73">
        <v>120</v>
      </c>
      <c r="P713" s="73">
        <v>120</v>
      </c>
      <c r="Q713" s="73">
        <v>120</v>
      </c>
      <c r="R713" s="73">
        <v>120</v>
      </c>
      <c r="S713" s="73"/>
      <c r="T713" s="117" t="s">
        <v>913</v>
      </c>
      <c r="U713" s="73">
        <v>0</v>
      </c>
      <c r="V713" s="73"/>
      <c r="W713" s="73"/>
      <c r="X713" s="73"/>
      <c r="Y713" s="73"/>
      <c r="Z713" s="146"/>
      <c r="AA713" s="146"/>
      <c r="AB713" s="146"/>
      <c r="AC713" s="146"/>
      <c r="AD713" s="146"/>
      <c r="AE713" s="146"/>
    </row>
    <row r="714" spans="1:31" s="121" customFormat="1">
      <c r="A714" s="161">
        <v>725657022488</v>
      </c>
      <c r="B714" s="116">
        <v>46113</v>
      </c>
      <c r="C714" s="116">
        <v>46142</v>
      </c>
      <c r="D714" s="162">
        <v>755475</v>
      </c>
      <c r="E714" s="163" t="s">
        <v>221</v>
      </c>
      <c r="F714" s="163" t="s">
        <v>1009</v>
      </c>
      <c r="G714" s="164"/>
      <c r="H714" s="108">
        <v>5.4</v>
      </c>
      <c r="I714" s="165" t="s">
        <v>477</v>
      </c>
      <c r="J714" s="165">
        <v>1</v>
      </c>
      <c r="K714" s="166" t="s">
        <v>101</v>
      </c>
      <c r="L714" s="164"/>
      <c r="M714" s="164"/>
      <c r="N714" s="117" t="s">
        <v>93</v>
      </c>
      <c r="O714" s="73">
        <v>225</v>
      </c>
      <c r="P714" s="73">
        <v>225</v>
      </c>
      <c r="Q714" s="73">
        <v>225</v>
      </c>
      <c r="R714" s="73">
        <v>225</v>
      </c>
      <c r="S714" s="73"/>
      <c r="T714" s="117" t="s">
        <v>913</v>
      </c>
      <c r="U714" s="73">
        <v>0</v>
      </c>
      <c r="V714" s="73"/>
      <c r="W714" s="73"/>
      <c r="X714" s="73"/>
      <c r="Y714" s="73"/>
      <c r="Z714" s="146"/>
      <c r="AA714" s="146"/>
      <c r="AB714" s="146"/>
      <c r="AC714" s="146"/>
      <c r="AD714" s="146"/>
      <c r="AE714" s="146"/>
    </row>
    <row r="715" spans="1:31" s="121" customFormat="1">
      <c r="A715" s="161">
        <v>725657022495</v>
      </c>
      <c r="B715" s="116">
        <v>46113</v>
      </c>
      <c r="C715" s="116">
        <v>46142</v>
      </c>
      <c r="D715" s="162">
        <v>755475</v>
      </c>
      <c r="E715" s="163" t="s">
        <v>221</v>
      </c>
      <c r="F715" s="163" t="s">
        <v>1009</v>
      </c>
      <c r="G715" s="164"/>
      <c r="H715" s="108">
        <v>5.4</v>
      </c>
      <c r="I715" s="165" t="s">
        <v>478</v>
      </c>
      <c r="J715" s="165">
        <v>24</v>
      </c>
      <c r="K715" s="165" t="s">
        <v>92</v>
      </c>
      <c r="L715" s="164"/>
      <c r="M715" s="164"/>
      <c r="N715" s="117" t="s">
        <v>93</v>
      </c>
      <c r="O715" s="73">
        <v>70</v>
      </c>
      <c r="P715" s="73">
        <v>2.92</v>
      </c>
      <c r="Q715" s="73">
        <v>70</v>
      </c>
      <c r="R715" s="73">
        <v>2.92</v>
      </c>
      <c r="S715" s="73"/>
      <c r="T715" s="105" t="s">
        <v>901</v>
      </c>
      <c r="U715" s="73">
        <v>0</v>
      </c>
      <c r="V715" s="73"/>
      <c r="W715" s="73"/>
      <c r="X715" s="73"/>
      <c r="Y715" s="73"/>
      <c r="Z715" s="146"/>
      <c r="AA715" s="146"/>
      <c r="AB715" s="146"/>
      <c r="AC715" s="146"/>
      <c r="AD715" s="146"/>
      <c r="AE715" s="146"/>
    </row>
    <row r="716" spans="1:31" s="121" customFormat="1">
      <c r="A716" s="161">
        <v>725657025090</v>
      </c>
      <c r="B716" s="116">
        <v>46113</v>
      </c>
      <c r="C716" s="116">
        <v>46142</v>
      </c>
      <c r="D716" s="162">
        <v>809789</v>
      </c>
      <c r="E716" s="163" t="s">
        <v>221</v>
      </c>
      <c r="F716" s="163" t="s">
        <v>1014</v>
      </c>
      <c r="G716" s="164"/>
      <c r="H716" s="108">
        <v>8</v>
      </c>
      <c r="I716" s="165" t="s">
        <v>477</v>
      </c>
      <c r="J716" s="165">
        <v>1</v>
      </c>
      <c r="K716" s="166" t="s">
        <v>97</v>
      </c>
      <c r="L716" s="164"/>
      <c r="M716" s="164"/>
      <c r="N716" s="117" t="s">
        <v>93</v>
      </c>
      <c r="O716" s="73">
        <v>135</v>
      </c>
      <c r="P716" s="73">
        <v>135</v>
      </c>
      <c r="Q716" s="73">
        <v>135</v>
      </c>
      <c r="R716" s="73">
        <v>135</v>
      </c>
      <c r="S716" s="73"/>
      <c r="T716" s="117" t="s">
        <v>913</v>
      </c>
      <c r="U716" s="73">
        <v>0</v>
      </c>
      <c r="V716" s="73"/>
      <c r="W716" s="73"/>
      <c r="X716" s="73"/>
      <c r="Y716" s="73"/>
      <c r="Z716" s="146"/>
      <c r="AA716" s="146"/>
      <c r="AB716" s="146"/>
      <c r="AC716" s="146"/>
      <c r="AD716" s="146"/>
      <c r="AE716" s="146"/>
    </row>
    <row r="717" spans="1:31" s="121" customFormat="1">
      <c r="A717" s="161">
        <v>725657025106</v>
      </c>
      <c r="B717" s="116">
        <v>46113</v>
      </c>
      <c r="C717" s="116">
        <v>46142</v>
      </c>
      <c r="D717" s="162">
        <v>809789</v>
      </c>
      <c r="E717" s="163" t="s">
        <v>221</v>
      </c>
      <c r="F717" s="163" t="s">
        <v>1014</v>
      </c>
      <c r="G717" s="164"/>
      <c r="H717" s="108">
        <v>8</v>
      </c>
      <c r="I717" s="165" t="s">
        <v>477</v>
      </c>
      <c r="J717" s="165">
        <v>1</v>
      </c>
      <c r="K717" s="166" t="s">
        <v>101</v>
      </c>
      <c r="L717" s="164"/>
      <c r="M717" s="164"/>
      <c r="N717" s="117" t="s">
        <v>93</v>
      </c>
      <c r="O717" s="73">
        <v>280</v>
      </c>
      <c r="P717" s="73">
        <v>280</v>
      </c>
      <c r="Q717" s="73">
        <v>280</v>
      </c>
      <c r="R717" s="73">
        <v>280</v>
      </c>
      <c r="S717" s="73"/>
      <c r="T717" s="117" t="s">
        <v>913</v>
      </c>
      <c r="U717" s="73">
        <v>0</v>
      </c>
      <c r="V717" s="73"/>
      <c r="W717" s="73"/>
      <c r="X717" s="73"/>
      <c r="Y717" s="73"/>
      <c r="Z717" s="146"/>
      <c r="AA717" s="146"/>
      <c r="AB717" s="146"/>
      <c r="AC717" s="146"/>
      <c r="AD717" s="146"/>
      <c r="AE717" s="146"/>
    </row>
    <row r="718" spans="1:31" s="121" customFormat="1">
      <c r="A718" s="161">
        <v>725657025113</v>
      </c>
      <c r="B718" s="116">
        <v>46113</v>
      </c>
      <c r="C718" s="116">
        <v>46142</v>
      </c>
      <c r="D718" s="162">
        <v>809789</v>
      </c>
      <c r="E718" s="163" t="s">
        <v>221</v>
      </c>
      <c r="F718" s="163" t="s">
        <v>1014</v>
      </c>
      <c r="G718" s="164"/>
      <c r="H718" s="108">
        <v>8</v>
      </c>
      <c r="I718" s="165" t="s">
        <v>478</v>
      </c>
      <c r="J718" s="165">
        <v>24</v>
      </c>
      <c r="K718" s="165" t="s">
        <v>92</v>
      </c>
      <c r="L718" s="164"/>
      <c r="M718" s="164"/>
      <c r="N718" s="117" t="s">
        <v>93</v>
      </c>
      <c r="O718" s="73">
        <v>85</v>
      </c>
      <c r="P718" s="73">
        <v>3.54</v>
      </c>
      <c r="Q718" s="73">
        <v>85</v>
      </c>
      <c r="R718" s="73">
        <v>3.54</v>
      </c>
      <c r="S718" s="73"/>
      <c r="T718" s="105" t="s">
        <v>901</v>
      </c>
      <c r="U718" s="73">
        <v>0</v>
      </c>
      <c r="V718" s="73"/>
      <c r="W718" s="73"/>
      <c r="X718" s="73"/>
      <c r="Y718" s="73"/>
      <c r="Z718" s="146"/>
      <c r="AA718" s="146"/>
      <c r="AB718" s="146"/>
      <c r="AC718" s="146"/>
      <c r="AD718" s="146"/>
      <c r="AE718" s="146"/>
    </row>
    <row r="719" spans="1:31" s="121" customFormat="1">
      <c r="A719" s="161">
        <v>725657018979</v>
      </c>
      <c r="B719" s="116">
        <v>46113</v>
      </c>
      <c r="C719" s="116">
        <v>46142</v>
      </c>
      <c r="D719" s="162">
        <v>610417</v>
      </c>
      <c r="E719" s="163" t="s">
        <v>221</v>
      </c>
      <c r="F719" s="163" t="s">
        <v>932</v>
      </c>
      <c r="G719" s="164"/>
      <c r="H719" s="108">
        <v>6.1</v>
      </c>
      <c r="I719" s="165" t="s">
        <v>477</v>
      </c>
      <c r="J719" s="165">
        <v>1</v>
      </c>
      <c r="K719" s="166" t="s">
        <v>97</v>
      </c>
      <c r="L719" s="164"/>
      <c r="M719" s="164"/>
      <c r="N719" s="117" t="s">
        <v>93</v>
      </c>
      <c r="O719" s="73">
        <v>135</v>
      </c>
      <c r="P719" s="73">
        <v>135</v>
      </c>
      <c r="Q719" s="73">
        <v>135</v>
      </c>
      <c r="R719" s="73">
        <v>135</v>
      </c>
      <c r="S719" s="73"/>
      <c r="T719" s="117" t="s">
        <v>913</v>
      </c>
      <c r="U719" s="73">
        <v>0</v>
      </c>
      <c r="V719" s="73"/>
      <c r="W719" s="73"/>
      <c r="X719" s="73"/>
      <c r="Y719" s="73"/>
      <c r="Z719" s="146"/>
      <c r="AA719" s="146"/>
      <c r="AB719" s="146"/>
      <c r="AC719" s="146"/>
      <c r="AD719" s="146"/>
      <c r="AE719" s="146"/>
    </row>
    <row r="720" spans="1:31" s="121" customFormat="1">
      <c r="A720" s="161">
        <v>725657018986</v>
      </c>
      <c r="B720" s="116">
        <v>46113</v>
      </c>
      <c r="C720" s="116">
        <v>46142</v>
      </c>
      <c r="D720" s="162">
        <v>610417</v>
      </c>
      <c r="E720" s="163" t="s">
        <v>221</v>
      </c>
      <c r="F720" s="163" t="s">
        <v>932</v>
      </c>
      <c r="G720" s="164"/>
      <c r="H720" s="108">
        <v>6.1</v>
      </c>
      <c r="I720" s="165" t="s">
        <v>477</v>
      </c>
      <c r="J720" s="165">
        <v>1</v>
      </c>
      <c r="K720" s="166" t="s">
        <v>101</v>
      </c>
      <c r="L720" s="164"/>
      <c r="M720" s="164"/>
      <c r="N720" s="117" t="s">
        <v>93</v>
      </c>
      <c r="O720" s="73">
        <v>280</v>
      </c>
      <c r="P720" s="73">
        <v>280</v>
      </c>
      <c r="Q720" s="73">
        <v>280</v>
      </c>
      <c r="R720" s="73">
        <v>280</v>
      </c>
      <c r="S720" s="73"/>
      <c r="T720" s="117" t="s">
        <v>913</v>
      </c>
      <c r="U720" s="73">
        <v>0</v>
      </c>
      <c r="V720" s="73"/>
      <c r="W720" s="73"/>
      <c r="X720" s="73"/>
      <c r="Y720" s="73"/>
      <c r="Z720" s="146"/>
      <c r="AA720" s="146"/>
      <c r="AB720" s="146"/>
      <c r="AC720" s="146"/>
      <c r="AD720" s="146"/>
      <c r="AE720" s="146"/>
    </row>
    <row r="721" spans="1:31" s="121" customFormat="1">
      <c r="A721" s="161">
        <v>725657018993</v>
      </c>
      <c r="B721" s="116">
        <v>46113</v>
      </c>
      <c r="C721" s="116">
        <v>46142</v>
      </c>
      <c r="D721" s="162">
        <v>610417</v>
      </c>
      <c r="E721" s="163" t="s">
        <v>221</v>
      </c>
      <c r="F721" s="163" t="s">
        <v>932</v>
      </c>
      <c r="G721" s="164"/>
      <c r="H721" s="108">
        <v>6.1</v>
      </c>
      <c r="I721" s="165" t="s">
        <v>478</v>
      </c>
      <c r="J721" s="165">
        <v>24</v>
      </c>
      <c r="K721" s="165" t="s">
        <v>92</v>
      </c>
      <c r="L721" s="164"/>
      <c r="M721" s="164"/>
      <c r="N721" s="117" t="s">
        <v>93</v>
      </c>
      <c r="O721" s="73">
        <v>85</v>
      </c>
      <c r="P721" s="73">
        <v>3.54</v>
      </c>
      <c r="Q721" s="73">
        <v>85</v>
      </c>
      <c r="R721" s="73">
        <v>3.54</v>
      </c>
      <c r="S721" s="73"/>
      <c r="T721" s="105" t="s">
        <v>901</v>
      </c>
      <c r="U721" s="73">
        <v>0</v>
      </c>
      <c r="V721" s="73"/>
      <c r="W721" s="73"/>
      <c r="X721" s="73"/>
      <c r="Y721" s="73"/>
      <c r="Z721" s="146"/>
      <c r="AA721" s="146"/>
      <c r="AB721" s="146"/>
      <c r="AC721" s="146"/>
      <c r="AD721" s="146"/>
      <c r="AE721" s="146"/>
    </row>
    <row r="722" spans="1:31" s="121" customFormat="1">
      <c r="A722" s="161">
        <v>725657024918</v>
      </c>
      <c r="B722" s="116">
        <v>46113</v>
      </c>
      <c r="C722" s="116">
        <v>46142</v>
      </c>
      <c r="D722" s="162">
        <v>805503</v>
      </c>
      <c r="E722" s="163" t="s">
        <v>221</v>
      </c>
      <c r="F722" s="163" t="s">
        <v>935</v>
      </c>
      <c r="G722" s="164"/>
      <c r="H722" s="108">
        <v>6.2</v>
      </c>
      <c r="I722" s="165" t="s">
        <v>477</v>
      </c>
      <c r="J722" s="165">
        <v>1</v>
      </c>
      <c r="K722" s="166" t="s">
        <v>97</v>
      </c>
      <c r="L722" s="164"/>
      <c r="M722" s="164"/>
      <c r="N722" s="117" t="s">
        <v>93</v>
      </c>
      <c r="O722" s="73">
        <v>120</v>
      </c>
      <c r="P722" s="73">
        <v>120</v>
      </c>
      <c r="Q722" s="73">
        <v>120</v>
      </c>
      <c r="R722" s="73">
        <v>120</v>
      </c>
      <c r="S722" s="73"/>
      <c r="T722" s="117" t="s">
        <v>913</v>
      </c>
      <c r="U722" s="73">
        <v>0</v>
      </c>
      <c r="V722" s="73"/>
      <c r="W722" s="73"/>
      <c r="X722" s="73"/>
      <c r="Y722" s="73"/>
      <c r="Z722" s="146"/>
      <c r="AA722" s="146"/>
      <c r="AB722" s="146"/>
      <c r="AC722" s="146"/>
      <c r="AD722" s="146"/>
      <c r="AE722" s="146"/>
    </row>
    <row r="723" spans="1:31" s="121" customFormat="1">
      <c r="A723" s="161">
        <v>725657024925</v>
      </c>
      <c r="B723" s="116">
        <v>46113</v>
      </c>
      <c r="C723" s="116">
        <v>46142</v>
      </c>
      <c r="D723" s="162">
        <v>805503</v>
      </c>
      <c r="E723" s="163" t="s">
        <v>221</v>
      </c>
      <c r="F723" s="163" t="s">
        <v>935</v>
      </c>
      <c r="G723" s="164"/>
      <c r="H723" s="108">
        <v>6.2</v>
      </c>
      <c r="I723" s="165" t="s">
        <v>477</v>
      </c>
      <c r="J723" s="165">
        <v>1</v>
      </c>
      <c r="K723" s="166" t="s">
        <v>101</v>
      </c>
      <c r="L723" s="164"/>
      <c r="M723" s="164"/>
      <c r="N723" s="117" t="s">
        <v>93</v>
      </c>
      <c r="O723" s="73">
        <v>225</v>
      </c>
      <c r="P723" s="73">
        <v>225</v>
      </c>
      <c r="Q723" s="73">
        <v>225</v>
      </c>
      <c r="R723" s="73">
        <v>225</v>
      </c>
      <c r="S723" s="73"/>
      <c r="T723" s="117" t="s">
        <v>913</v>
      </c>
      <c r="U723" s="73">
        <v>0</v>
      </c>
      <c r="V723" s="73"/>
      <c r="W723" s="73"/>
      <c r="X723" s="73"/>
      <c r="Y723" s="73"/>
      <c r="Z723" s="146"/>
      <c r="AA723" s="146"/>
      <c r="AB723" s="146"/>
      <c r="AC723" s="146"/>
      <c r="AD723" s="146"/>
      <c r="AE723" s="146"/>
    </row>
    <row r="724" spans="1:31" s="121" customFormat="1">
      <c r="A724" s="161">
        <v>725657024932</v>
      </c>
      <c r="B724" s="116">
        <v>46113</v>
      </c>
      <c r="C724" s="116">
        <v>46142</v>
      </c>
      <c r="D724" s="162">
        <v>805503</v>
      </c>
      <c r="E724" s="163" t="s">
        <v>221</v>
      </c>
      <c r="F724" s="163" t="s">
        <v>935</v>
      </c>
      <c r="G724" s="164"/>
      <c r="H724" s="108">
        <v>6.2</v>
      </c>
      <c r="I724" s="165" t="s">
        <v>478</v>
      </c>
      <c r="J724" s="165">
        <v>24</v>
      </c>
      <c r="K724" s="165" t="s">
        <v>92</v>
      </c>
      <c r="L724" s="164"/>
      <c r="M724" s="164"/>
      <c r="N724" s="117" t="s">
        <v>93</v>
      </c>
      <c r="O724" s="73">
        <v>70</v>
      </c>
      <c r="P724" s="73">
        <v>2.92</v>
      </c>
      <c r="Q724" s="73">
        <v>70</v>
      </c>
      <c r="R724" s="73">
        <v>2.92</v>
      </c>
      <c r="S724" s="73"/>
      <c r="T724" s="105" t="s">
        <v>901</v>
      </c>
      <c r="U724" s="73">
        <v>0</v>
      </c>
      <c r="V724" s="73"/>
      <c r="W724" s="73"/>
      <c r="X724" s="73"/>
      <c r="Y724" s="73"/>
      <c r="Z724" s="146"/>
      <c r="AA724" s="146"/>
      <c r="AB724" s="146"/>
      <c r="AC724" s="146"/>
      <c r="AD724" s="146"/>
      <c r="AE724" s="146"/>
    </row>
    <row r="725" spans="1:31" s="121" customFormat="1">
      <c r="A725" s="161">
        <v>725657022204</v>
      </c>
      <c r="B725" s="116">
        <v>46113</v>
      </c>
      <c r="C725" s="116">
        <v>46142</v>
      </c>
      <c r="D725" s="162">
        <v>749604</v>
      </c>
      <c r="E725" s="163" t="s">
        <v>221</v>
      </c>
      <c r="F725" s="163" t="s">
        <v>1010</v>
      </c>
      <c r="G725" s="164"/>
      <c r="H725" s="108">
        <v>4.5999999999999996</v>
      </c>
      <c r="I725" s="165" t="s">
        <v>477</v>
      </c>
      <c r="J725" s="165">
        <v>1</v>
      </c>
      <c r="K725" s="166" t="s">
        <v>97</v>
      </c>
      <c r="L725" s="164"/>
      <c r="M725" s="164"/>
      <c r="N725" s="117" t="s">
        <v>93</v>
      </c>
      <c r="O725" s="73">
        <v>115</v>
      </c>
      <c r="P725" s="73">
        <v>115</v>
      </c>
      <c r="Q725" s="73">
        <v>115</v>
      </c>
      <c r="R725" s="73">
        <v>115</v>
      </c>
      <c r="S725" s="73"/>
      <c r="T725" s="117" t="s">
        <v>913</v>
      </c>
      <c r="U725" s="73">
        <v>0</v>
      </c>
      <c r="V725" s="73"/>
      <c r="W725" s="73"/>
      <c r="X725" s="73"/>
      <c r="Y725" s="73"/>
      <c r="Z725" s="146"/>
      <c r="AA725" s="146"/>
      <c r="AB725" s="146"/>
      <c r="AC725" s="146"/>
      <c r="AD725" s="146"/>
      <c r="AE725" s="146"/>
    </row>
    <row r="726" spans="1:31" s="121" customFormat="1">
      <c r="A726" s="161">
        <v>725657022211</v>
      </c>
      <c r="B726" s="116">
        <v>46113</v>
      </c>
      <c r="C726" s="116">
        <v>46142</v>
      </c>
      <c r="D726" s="162">
        <v>749604</v>
      </c>
      <c r="E726" s="163" t="s">
        <v>221</v>
      </c>
      <c r="F726" s="163" t="s">
        <v>1010</v>
      </c>
      <c r="G726" s="164"/>
      <c r="H726" s="108">
        <v>4.5999999999999996</v>
      </c>
      <c r="I726" s="165" t="s">
        <v>477</v>
      </c>
      <c r="J726" s="165">
        <v>1</v>
      </c>
      <c r="K726" s="166" t="s">
        <v>101</v>
      </c>
      <c r="L726" s="164"/>
      <c r="M726" s="164"/>
      <c r="N726" s="117" t="s">
        <v>93</v>
      </c>
      <c r="O726" s="73">
        <v>220</v>
      </c>
      <c r="P726" s="73">
        <v>220</v>
      </c>
      <c r="Q726" s="73">
        <v>220</v>
      </c>
      <c r="R726" s="73">
        <v>220</v>
      </c>
      <c r="S726" s="73"/>
      <c r="T726" s="117" t="s">
        <v>913</v>
      </c>
      <c r="U726" s="73">
        <v>0</v>
      </c>
      <c r="V726" s="73"/>
      <c r="W726" s="73"/>
      <c r="X726" s="73"/>
      <c r="Y726" s="73"/>
      <c r="Z726" s="146"/>
      <c r="AA726" s="146"/>
      <c r="AB726" s="146"/>
      <c r="AC726" s="146"/>
      <c r="AD726" s="146"/>
      <c r="AE726" s="146"/>
    </row>
    <row r="727" spans="1:31" s="121" customFormat="1">
      <c r="A727" s="161">
        <v>725657022228</v>
      </c>
      <c r="B727" s="116">
        <v>46113</v>
      </c>
      <c r="C727" s="116">
        <v>46142</v>
      </c>
      <c r="D727" s="162">
        <v>749604</v>
      </c>
      <c r="E727" s="163" t="s">
        <v>221</v>
      </c>
      <c r="F727" s="163" t="s">
        <v>1010</v>
      </c>
      <c r="G727" s="164"/>
      <c r="H727" s="108">
        <v>4.5999999999999996</v>
      </c>
      <c r="I727" s="165" t="s">
        <v>478</v>
      </c>
      <c r="J727" s="165">
        <v>24</v>
      </c>
      <c r="K727" s="165" t="s">
        <v>92</v>
      </c>
      <c r="L727" s="164"/>
      <c r="M727" s="164"/>
      <c r="N727" s="117" t="s">
        <v>93</v>
      </c>
      <c r="O727" s="73">
        <v>65</v>
      </c>
      <c r="P727" s="73">
        <v>2.71</v>
      </c>
      <c r="Q727" s="73">
        <v>65</v>
      </c>
      <c r="R727" s="73">
        <v>2.71</v>
      </c>
      <c r="S727" s="73"/>
      <c r="T727" s="105" t="s">
        <v>901</v>
      </c>
      <c r="U727" s="73">
        <v>0</v>
      </c>
      <c r="V727" s="73"/>
      <c r="W727" s="73"/>
      <c r="X727" s="73"/>
      <c r="Y727" s="73"/>
      <c r="Z727" s="146"/>
      <c r="AA727" s="146"/>
      <c r="AB727" s="146"/>
      <c r="AC727" s="146"/>
      <c r="AD727" s="146"/>
      <c r="AE727" s="146"/>
    </row>
    <row r="728" spans="1:31" s="121" customFormat="1">
      <c r="A728" s="161">
        <v>725657020361</v>
      </c>
      <c r="B728" s="116">
        <v>46113</v>
      </c>
      <c r="C728" s="116">
        <v>46142</v>
      </c>
      <c r="D728" s="162">
        <v>630179</v>
      </c>
      <c r="E728" s="163" t="s">
        <v>221</v>
      </c>
      <c r="F728" s="163" t="s">
        <v>789</v>
      </c>
      <c r="G728" s="164"/>
      <c r="H728" s="108">
        <v>5</v>
      </c>
      <c r="I728" s="165" t="s">
        <v>477</v>
      </c>
      <c r="J728" s="165">
        <v>1</v>
      </c>
      <c r="K728" s="166" t="s">
        <v>97</v>
      </c>
      <c r="L728" s="164"/>
      <c r="M728" s="164"/>
      <c r="N728" s="117" t="s">
        <v>93</v>
      </c>
      <c r="O728" s="73">
        <v>115</v>
      </c>
      <c r="P728" s="73">
        <v>115</v>
      </c>
      <c r="Q728" s="73">
        <v>115</v>
      </c>
      <c r="R728" s="73">
        <v>115</v>
      </c>
      <c r="S728" s="73"/>
      <c r="T728" s="117" t="s">
        <v>913</v>
      </c>
      <c r="U728" s="73">
        <v>0</v>
      </c>
      <c r="V728" s="73"/>
      <c r="W728" s="73"/>
      <c r="X728" s="73"/>
      <c r="Y728" s="73"/>
      <c r="Z728" s="146"/>
      <c r="AA728" s="146"/>
      <c r="AB728" s="146"/>
      <c r="AC728" s="146"/>
      <c r="AD728" s="146"/>
      <c r="AE728" s="146"/>
    </row>
    <row r="729" spans="1:31" s="121" customFormat="1">
      <c r="A729" s="161">
        <v>725657020378</v>
      </c>
      <c r="B729" s="116">
        <v>46113</v>
      </c>
      <c r="C729" s="116">
        <v>46142</v>
      </c>
      <c r="D729" s="162">
        <v>630179</v>
      </c>
      <c r="E729" s="163" t="s">
        <v>221</v>
      </c>
      <c r="F729" s="163" t="s">
        <v>789</v>
      </c>
      <c r="G729" s="164"/>
      <c r="H729" s="108">
        <v>5</v>
      </c>
      <c r="I729" s="165" t="s">
        <v>477</v>
      </c>
      <c r="J729" s="165">
        <v>1</v>
      </c>
      <c r="K729" s="166" t="s">
        <v>101</v>
      </c>
      <c r="L729" s="164"/>
      <c r="M729" s="164"/>
      <c r="N729" s="117" t="s">
        <v>93</v>
      </c>
      <c r="O729" s="73">
        <v>220</v>
      </c>
      <c r="P729" s="73">
        <v>220</v>
      </c>
      <c r="Q729" s="73">
        <v>220</v>
      </c>
      <c r="R729" s="73">
        <v>220</v>
      </c>
      <c r="S729" s="73"/>
      <c r="T729" s="117" t="s">
        <v>913</v>
      </c>
      <c r="U729" s="73">
        <v>0</v>
      </c>
      <c r="V729" s="73"/>
      <c r="W729" s="73"/>
      <c r="X729" s="73"/>
      <c r="Y729" s="73"/>
      <c r="Z729" s="146"/>
      <c r="AA729" s="146"/>
      <c r="AB729" s="146"/>
      <c r="AC729" s="146"/>
      <c r="AD729" s="146"/>
      <c r="AE729" s="146"/>
    </row>
    <row r="730" spans="1:31" s="121" customFormat="1">
      <c r="A730" s="161">
        <v>725657020385</v>
      </c>
      <c r="B730" s="116">
        <v>46113</v>
      </c>
      <c r="C730" s="116">
        <v>46142</v>
      </c>
      <c r="D730" s="162">
        <v>630179</v>
      </c>
      <c r="E730" s="163" t="s">
        <v>221</v>
      </c>
      <c r="F730" s="163" t="s">
        <v>789</v>
      </c>
      <c r="G730" s="164"/>
      <c r="H730" s="108">
        <v>5</v>
      </c>
      <c r="I730" s="165" t="s">
        <v>478</v>
      </c>
      <c r="J730" s="165">
        <v>24</v>
      </c>
      <c r="K730" s="165" t="s">
        <v>92</v>
      </c>
      <c r="L730" s="164"/>
      <c r="M730" s="164"/>
      <c r="N730" s="117" t="s">
        <v>93</v>
      </c>
      <c r="O730" s="73">
        <v>65</v>
      </c>
      <c r="P730" s="73">
        <v>2.71</v>
      </c>
      <c r="Q730" s="73">
        <v>65</v>
      </c>
      <c r="R730" s="73">
        <v>2.71</v>
      </c>
      <c r="S730" s="73"/>
      <c r="T730" s="105" t="s">
        <v>901</v>
      </c>
      <c r="U730" s="73">
        <v>0</v>
      </c>
      <c r="V730" s="73"/>
      <c r="W730" s="73"/>
      <c r="X730" s="73"/>
      <c r="Y730" s="73"/>
      <c r="Z730" s="146"/>
      <c r="AA730" s="146"/>
      <c r="AB730" s="146"/>
      <c r="AC730" s="146"/>
      <c r="AD730" s="146"/>
      <c r="AE730" s="146"/>
    </row>
    <row r="731" spans="1:31" s="121" customFormat="1">
      <c r="A731" s="161">
        <v>725657024949</v>
      </c>
      <c r="B731" s="116">
        <v>46113</v>
      </c>
      <c r="C731" s="116">
        <v>46142</v>
      </c>
      <c r="D731" s="162">
        <v>805516</v>
      </c>
      <c r="E731" s="163" t="s">
        <v>221</v>
      </c>
      <c r="F731" s="163" t="s">
        <v>936</v>
      </c>
      <c r="G731" s="164"/>
      <c r="H731" s="108">
        <v>7.2</v>
      </c>
      <c r="I731" s="165" t="s">
        <v>477</v>
      </c>
      <c r="J731" s="165">
        <v>1</v>
      </c>
      <c r="K731" s="166" t="s">
        <v>97</v>
      </c>
      <c r="L731" s="164"/>
      <c r="M731" s="164"/>
      <c r="N731" s="117" t="s">
        <v>93</v>
      </c>
      <c r="O731" s="73">
        <v>125</v>
      </c>
      <c r="P731" s="73">
        <v>125</v>
      </c>
      <c r="Q731" s="73">
        <v>125</v>
      </c>
      <c r="R731" s="73">
        <v>125</v>
      </c>
      <c r="S731" s="73"/>
      <c r="T731" s="117" t="s">
        <v>913</v>
      </c>
      <c r="U731" s="73">
        <v>0</v>
      </c>
      <c r="V731" s="73"/>
      <c r="W731" s="73"/>
      <c r="X731" s="73"/>
      <c r="Y731" s="73"/>
      <c r="Z731" s="146"/>
      <c r="AA731" s="146"/>
      <c r="AB731" s="146"/>
      <c r="AC731" s="146"/>
      <c r="AD731" s="146"/>
      <c r="AE731" s="146"/>
    </row>
    <row r="732" spans="1:31" s="121" customFormat="1">
      <c r="A732" s="161">
        <v>725657024956</v>
      </c>
      <c r="B732" s="116">
        <v>46113</v>
      </c>
      <c r="C732" s="116">
        <v>46142</v>
      </c>
      <c r="D732" s="162">
        <v>805516</v>
      </c>
      <c r="E732" s="163" t="s">
        <v>221</v>
      </c>
      <c r="F732" s="163" t="s">
        <v>936</v>
      </c>
      <c r="G732" s="164"/>
      <c r="H732" s="108">
        <v>7.2</v>
      </c>
      <c r="I732" s="165" t="s">
        <v>477</v>
      </c>
      <c r="J732" s="165">
        <v>1</v>
      </c>
      <c r="K732" s="166" t="s">
        <v>101</v>
      </c>
      <c r="L732" s="164"/>
      <c r="M732" s="164"/>
      <c r="N732" s="117" t="s">
        <v>93</v>
      </c>
      <c r="O732" s="73">
        <v>265</v>
      </c>
      <c r="P732" s="73">
        <v>265</v>
      </c>
      <c r="Q732" s="73">
        <v>265</v>
      </c>
      <c r="R732" s="73">
        <v>265</v>
      </c>
      <c r="S732" s="73"/>
      <c r="T732" s="117" t="s">
        <v>913</v>
      </c>
      <c r="U732" s="73">
        <v>0</v>
      </c>
      <c r="V732" s="73"/>
      <c r="W732" s="73"/>
      <c r="X732" s="73"/>
      <c r="Y732" s="73"/>
      <c r="Z732" s="146"/>
      <c r="AA732" s="146"/>
      <c r="AB732" s="146"/>
      <c r="AC732" s="146"/>
      <c r="AD732" s="146"/>
      <c r="AE732" s="146"/>
    </row>
    <row r="733" spans="1:31" s="121" customFormat="1">
      <c r="A733" s="161">
        <v>725657024963</v>
      </c>
      <c r="B733" s="116">
        <v>46113</v>
      </c>
      <c r="C733" s="116">
        <v>46142</v>
      </c>
      <c r="D733" s="162">
        <v>805516</v>
      </c>
      <c r="E733" s="163" t="s">
        <v>221</v>
      </c>
      <c r="F733" s="163" t="s">
        <v>936</v>
      </c>
      <c r="G733" s="164"/>
      <c r="H733" s="108">
        <v>7.2</v>
      </c>
      <c r="I733" s="165" t="s">
        <v>478</v>
      </c>
      <c r="J733" s="165">
        <v>24</v>
      </c>
      <c r="K733" s="165" t="s">
        <v>92</v>
      </c>
      <c r="L733" s="164"/>
      <c r="M733" s="164"/>
      <c r="N733" s="117" t="s">
        <v>93</v>
      </c>
      <c r="O733" s="73">
        <v>75</v>
      </c>
      <c r="P733" s="73">
        <v>3.13</v>
      </c>
      <c r="Q733" s="73">
        <v>75</v>
      </c>
      <c r="R733" s="73">
        <v>3.13</v>
      </c>
      <c r="S733" s="73"/>
      <c r="T733" s="105" t="s">
        <v>901</v>
      </c>
      <c r="U733" s="73">
        <v>0</v>
      </c>
      <c r="V733" s="73"/>
      <c r="W733" s="73"/>
      <c r="X733" s="73"/>
      <c r="Y733" s="73"/>
      <c r="Z733" s="146"/>
      <c r="AA733" s="146"/>
      <c r="AB733" s="146"/>
      <c r="AC733" s="146"/>
      <c r="AD733" s="146"/>
      <c r="AE733" s="146"/>
    </row>
    <row r="734" spans="1:31" s="121" customFormat="1">
      <c r="A734" s="161">
        <v>725657020217</v>
      </c>
      <c r="B734" s="116">
        <v>46113</v>
      </c>
      <c r="C734" s="116">
        <v>46142</v>
      </c>
      <c r="D734" s="162">
        <v>556213</v>
      </c>
      <c r="E734" s="163" t="s">
        <v>221</v>
      </c>
      <c r="F734" s="163" t="s">
        <v>1013</v>
      </c>
      <c r="G734" s="164"/>
      <c r="H734" s="108">
        <v>5.8</v>
      </c>
      <c r="I734" s="165" t="s">
        <v>477</v>
      </c>
      <c r="J734" s="165">
        <v>1</v>
      </c>
      <c r="K734" s="166" t="s">
        <v>97</v>
      </c>
      <c r="L734" s="164"/>
      <c r="M734" s="164"/>
      <c r="N734" s="117" t="s">
        <v>93</v>
      </c>
      <c r="O734" s="73">
        <v>125</v>
      </c>
      <c r="P734" s="73">
        <v>125</v>
      </c>
      <c r="Q734" s="73">
        <v>125</v>
      </c>
      <c r="R734" s="73">
        <v>125</v>
      </c>
      <c r="S734" s="73"/>
      <c r="T734" s="117" t="s">
        <v>913</v>
      </c>
      <c r="U734" s="73">
        <v>0</v>
      </c>
      <c r="V734" s="73"/>
      <c r="W734" s="73"/>
      <c r="X734" s="73"/>
      <c r="Y734" s="73"/>
      <c r="Z734" s="146"/>
      <c r="AA734" s="146"/>
      <c r="AB734" s="146"/>
      <c r="AC734" s="146"/>
      <c r="AD734" s="146"/>
      <c r="AE734" s="146"/>
    </row>
    <row r="735" spans="1:31" s="121" customFormat="1">
      <c r="A735" s="161">
        <v>725657020224</v>
      </c>
      <c r="B735" s="116">
        <v>46113</v>
      </c>
      <c r="C735" s="116">
        <v>46142</v>
      </c>
      <c r="D735" s="162">
        <v>556213</v>
      </c>
      <c r="E735" s="163" t="s">
        <v>221</v>
      </c>
      <c r="F735" s="163" t="s">
        <v>1013</v>
      </c>
      <c r="G735" s="164"/>
      <c r="H735" s="108">
        <v>5.8</v>
      </c>
      <c r="I735" s="165" t="s">
        <v>477</v>
      </c>
      <c r="J735" s="165">
        <v>1</v>
      </c>
      <c r="K735" s="166" t="s">
        <v>101</v>
      </c>
      <c r="L735" s="164"/>
      <c r="M735" s="164"/>
      <c r="N735" s="117" t="s">
        <v>93</v>
      </c>
      <c r="O735" s="73">
        <v>265</v>
      </c>
      <c r="P735" s="73">
        <v>265</v>
      </c>
      <c r="Q735" s="73">
        <v>265</v>
      </c>
      <c r="R735" s="73">
        <v>265</v>
      </c>
      <c r="S735" s="73"/>
      <c r="T735" s="117" t="s">
        <v>913</v>
      </c>
      <c r="U735" s="73">
        <v>0</v>
      </c>
      <c r="V735" s="73"/>
      <c r="W735" s="73"/>
      <c r="X735" s="73"/>
      <c r="Y735" s="73"/>
      <c r="Z735" s="146"/>
      <c r="AA735" s="146"/>
      <c r="AB735" s="146"/>
      <c r="AC735" s="146"/>
      <c r="AD735" s="146"/>
      <c r="AE735" s="146"/>
    </row>
    <row r="736" spans="1:31" s="121" customFormat="1">
      <c r="A736" s="161">
        <v>725657020231</v>
      </c>
      <c r="B736" s="116">
        <v>46113</v>
      </c>
      <c r="C736" s="116">
        <v>46142</v>
      </c>
      <c r="D736" s="162">
        <v>556213</v>
      </c>
      <c r="E736" s="163" t="s">
        <v>221</v>
      </c>
      <c r="F736" s="163" t="s">
        <v>1013</v>
      </c>
      <c r="G736" s="164"/>
      <c r="H736" s="108">
        <v>5.8</v>
      </c>
      <c r="I736" s="165" t="s">
        <v>478</v>
      </c>
      <c r="J736" s="165">
        <v>24</v>
      </c>
      <c r="K736" s="165" t="s">
        <v>92</v>
      </c>
      <c r="L736" s="164"/>
      <c r="M736" s="164"/>
      <c r="N736" s="117" t="s">
        <v>93</v>
      </c>
      <c r="O736" s="73">
        <v>75</v>
      </c>
      <c r="P736" s="73">
        <v>3.13</v>
      </c>
      <c r="Q736" s="73">
        <v>75</v>
      </c>
      <c r="R736" s="73">
        <v>3.13</v>
      </c>
      <c r="S736" s="73"/>
      <c r="T736" s="105" t="s">
        <v>901</v>
      </c>
      <c r="U736" s="73">
        <v>0</v>
      </c>
      <c r="V736" s="73"/>
      <c r="W736" s="73"/>
      <c r="X736" s="73"/>
      <c r="Y736" s="73"/>
      <c r="Z736" s="146"/>
      <c r="AA736" s="146"/>
      <c r="AB736" s="146"/>
      <c r="AC736" s="146"/>
      <c r="AD736" s="146"/>
      <c r="AE736" s="146"/>
    </row>
    <row r="737" spans="1:31" s="121" customFormat="1">
      <c r="A737" s="161">
        <v>725657024970</v>
      </c>
      <c r="B737" s="116">
        <v>46113</v>
      </c>
      <c r="C737" s="116">
        <v>46142</v>
      </c>
      <c r="D737" s="162">
        <v>805519</v>
      </c>
      <c r="E737" s="163" t="s">
        <v>221</v>
      </c>
      <c r="F737" s="163" t="s">
        <v>937</v>
      </c>
      <c r="G737" s="164"/>
      <c r="H737" s="108">
        <v>8.1999999999999993</v>
      </c>
      <c r="I737" s="165" t="s">
        <v>477</v>
      </c>
      <c r="J737" s="165">
        <v>1</v>
      </c>
      <c r="K737" s="166" t="s">
        <v>97</v>
      </c>
      <c r="L737" s="164"/>
      <c r="M737" s="164"/>
      <c r="N737" s="117" t="s">
        <v>93</v>
      </c>
      <c r="O737" s="73">
        <v>135</v>
      </c>
      <c r="P737" s="73">
        <v>135</v>
      </c>
      <c r="Q737" s="73">
        <v>135</v>
      </c>
      <c r="R737" s="73">
        <v>135</v>
      </c>
      <c r="S737" s="73"/>
      <c r="T737" s="117" t="s">
        <v>913</v>
      </c>
      <c r="U737" s="73">
        <v>0</v>
      </c>
      <c r="V737" s="73"/>
      <c r="W737" s="73"/>
      <c r="X737" s="73"/>
      <c r="Y737" s="73"/>
      <c r="Z737" s="146"/>
      <c r="AA737" s="146"/>
      <c r="AB737" s="146"/>
      <c r="AC737" s="146"/>
      <c r="AD737" s="146"/>
      <c r="AE737" s="146"/>
    </row>
    <row r="738" spans="1:31" s="121" customFormat="1">
      <c r="A738" s="161">
        <v>725657024987</v>
      </c>
      <c r="B738" s="116">
        <v>46113</v>
      </c>
      <c r="C738" s="116">
        <v>46142</v>
      </c>
      <c r="D738" s="162">
        <v>805519</v>
      </c>
      <c r="E738" s="163" t="s">
        <v>221</v>
      </c>
      <c r="F738" s="163" t="s">
        <v>937</v>
      </c>
      <c r="G738" s="164"/>
      <c r="H738" s="108">
        <v>8.1999999999999993</v>
      </c>
      <c r="I738" s="165" t="s">
        <v>477</v>
      </c>
      <c r="J738" s="165">
        <v>1</v>
      </c>
      <c r="K738" s="166" t="s">
        <v>101</v>
      </c>
      <c r="L738" s="164"/>
      <c r="M738" s="164"/>
      <c r="N738" s="117" t="s">
        <v>93</v>
      </c>
      <c r="O738" s="73">
        <v>280</v>
      </c>
      <c r="P738" s="73">
        <v>280</v>
      </c>
      <c r="Q738" s="73">
        <v>280</v>
      </c>
      <c r="R738" s="73">
        <v>280</v>
      </c>
      <c r="S738" s="73"/>
      <c r="T738" s="117" t="s">
        <v>913</v>
      </c>
      <c r="U738" s="73">
        <v>0</v>
      </c>
      <c r="V738" s="73"/>
      <c r="W738" s="73"/>
      <c r="X738" s="73"/>
      <c r="Y738" s="73"/>
      <c r="Z738" s="146"/>
      <c r="AA738" s="146"/>
      <c r="AB738" s="146"/>
      <c r="AC738" s="146"/>
      <c r="AD738" s="146"/>
      <c r="AE738" s="146"/>
    </row>
    <row r="739" spans="1:31" s="121" customFormat="1">
      <c r="A739" s="161">
        <v>725657024994</v>
      </c>
      <c r="B739" s="116">
        <v>46113</v>
      </c>
      <c r="C739" s="116">
        <v>46142</v>
      </c>
      <c r="D739" s="162">
        <v>805519</v>
      </c>
      <c r="E739" s="163" t="s">
        <v>221</v>
      </c>
      <c r="F739" s="163" t="s">
        <v>937</v>
      </c>
      <c r="G739" s="164"/>
      <c r="H739" s="108">
        <v>8.1999999999999993</v>
      </c>
      <c r="I739" s="165" t="s">
        <v>478</v>
      </c>
      <c r="J739" s="165">
        <v>24</v>
      </c>
      <c r="K739" s="165" t="s">
        <v>92</v>
      </c>
      <c r="L739" s="164"/>
      <c r="M739" s="164"/>
      <c r="N739" s="117" t="s">
        <v>93</v>
      </c>
      <c r="O739" s="73">
        <v>85</v>
      </c>
      <c r="P739" s="73">
        <v>3.54</v>
      </c>
      <c r="Q739" s="73">
        <v>85</v>
      </c>
      <c r="R739" s="73">
        <v>3.54</v>
      </c>
      <c r="S739" s="73"/>
      <c r="T739" s="105" t="s">
        <v>901</v>
      </c>
      <c r="U739" s="73">
        <v>0</v>
      </c>
      <c r="V739" s="73"/>
      <c r="W739" s="73"/>
      <c r="X739" s="73"/>
      <c r="Y739" s="73"/>
      <c r="Z739" s="146"/>
      <c r="AA739" s="146"/>
      <c r="AB739" s="146"/>
      <c r="AC739" s="146"/>
      <c r="AD739" s="146"/>
      <c r="AE739" s="146"/>
    </row>
    <row r="740" spans="1:31" s="121" customFormat="1">
      <c r="A740" s="161">
        <v>744365724767</v>
      </c>
      <c r="B740" s="116">
        <v>46113</v>
      </c>
      <c r="C740" s="116">
        <v>46142</v>
      </c>
      <c r="D740" s="162">
        <v>556237</v>
      </c>
      <c r="E740" s="163" t="s">
        <v>221</v>
      </c>
      <c r="F740" s="163" t="s">
        <v>933</v>
      </c>
      <c r="G740" s="164"/>
      <c r="H740" s="108">
        <v>8.4</v>
      </c>
      <c r="I740" s="165" t="s">
        <v>477</v>
      </c>
      <c r="J740" s="165">
        <v>1</v>
      </c>
      <c r="K740" s="166" t="s">
        <v>97</v>
      </c>
      <c r="L740" s="164"/>
      <c r="M740" s="164"/>
      <c r="N740" s="117" t="s">
        <v>93</v>
      </c>
      <c r="O740" s="73">
        <v>135</v>
      </c>
      <c r="P740" s="73">
        <v>135</v>
      </c>
      <c r="Q740" s="73">
        <v>135</v>
      </c>
      <c r="R740" s="73">
        <v>135</v>
      </c>
      <c r="S740" s="73"/>
      <c r="T740" s="117" t="s">
        <v>913</v>
      </c>
      <c r="U740" s="73">
        <v>0</v>
      </c>
      <c r="V740" s="73"/>
      <c r="W740" s="73"/>
      <c r="X740" s="73"/>
      <c r="Y740" s="73"/>
      <c r="Z740" s="146"/>
      <c r="AA740" s="146"/>
      <c r="AB740" s="146"/>
      <c r="AC740" s="146"/>
      <c r="AD740" s="146"/>
      <c r="AE740" s="146"/>
    </row>
    <row r="741" spans="1:31" s="121" customFormat="1">
      <c r="A741" s="161">
        <v>744365724774</v>
      </c>
      <c r="B741" s="116">
        <v>46113</v>
      </c>
      <c r="C741" s="116">
        <v>46142</v>
      </c>
      <c r="D741" s="162">
        <v>556237</v>
      </c>
      <c r="E741" s="163" t="s">
        <v>221</v>
      </c>
      <c r="F741" s="163" t="s">
        <v>933</v>
      </c>
      <c r="G741" s="164"/>
      <c r="H741" s="108">
        <v>8.4</v>
      </c>
      <c r="I741" s="165" t="s">
        <v>477</v>
      </c>
      <c r="J741" s="165">
        <v>1</v>
      </c>
      <c r="K741" s="166" t="s">
        <v>101</v>
      </c>
      <c r="L741" s="164"/>
      <c r="M741" s="164"/>
      <c r="N741" s="117" t="s">
        <v>93</v>
      </c>
      <c r="O741" s="73">
        <v>280</v>
      </c>
      <c r="P741" s="73">
        <v>280</v>
      </c>
      <c r="Q741" s="73">
        <v>280</v>
      </c>
      <c r="R741" s="73">
        <v>280</v>
      </c>
      <c r="S741" s="73"/>
      <c r="T741" s="117" t="s">
        <v>913</v>
      </c>
      <c r="U741" s="73">
        <v>0</v>
      </c>
      <c r="V741" s="73"/>
      <c r="W741" s="73"/>
      <c r="X741" s="73"/>
      <c r="Y741" s="73"/>
      <c r="Z741" s="146"/>
      <c r="AA741" s="146"/>
      <c r="AB741" s="146"/>
      <c r="AC741" s="146"/>
      <c r="AD741" s="146"/>
      <c r="AE741" s="146"/>
    </row>
    <row r="742" spans="1:31" s="121" customFormat="1">
      <c r="A742" s="161">
        <v>744365724781</v>
      </c>
      <c r="B742" s="116">
        <v>46113</v>
      </c>
      <c r="C742" s="116">
        <v>46142</v>
      </c>
      <c r="D742" s="162">
        <v>556237</v>
      </c>
      <c r="E742" s="163" t="s">
        <v>221</v>
      </c>
      <c r="F742" s="163" t="s">
        <v>933</v>
      </c>
      <c r="G742" s="164"/>
      <c r="H742" s="108">
        <v>8.4</v>
      </c>
      <c r="I742" s="165" t="s">
        <v>478</v>
      </c>
      <c r="J742" s="165">
        <v>24</v>
      </c>
      <c r="K742" s="165" t="s">
        <v>92</v>
      </c>
      <c r="L742" s="164"/>
      <c r="M742" s="164"/>
      <c r="N742" s="117" t="s">
        <v>93</v>
      </c>
      <c r="O742" s="73">
        <v>85</v>
      </c>
      <c r="P742" s="73">
        <v>3.54</v>
      </c>
      <c r="Q742" s="73">
        <v>85</v>
      </c>
      <c r="R742" s="73">
        <v>3.54</v>
      </c>
      <c r="S742" s="73"/>
      <c r="T742" s="105" t="s">
        <v>901</v>
      </c>
      <c r="U742" s="73">
        <v>0</v>
      </c>
      <c r="V742" s="73"/>
      <c r="W742" s="73"/>
      <c r="X742" s="73"/>
      <c r="Y742" s="73"/>
      <c r="Z742" s="146"/>
      <c r="AA742" s="146"/>
      <c r="AB742" s="146"/>
      <c r="AC742" s="146"/>
      <c r="AD742" s="146"/>
      <c r="AE742" s="146"/>
    </row>
    <row r="743" spans="1:31" s="121" customFormat="1">
      <c r="A743" s="161">
        <v>725657025120</v>
      </c>
      <c r="B743" s="116">
        <v>46113</v>
      </c>
      <c r="C743" s="116">
        <v>46142</v>
      </c>
      <c r="D743" s="162">
        <v>809790</v>
      </c>
      <c r="E743" s="163" t="s">
        <v>221</v>
      </c>
      <c r="F743" s="163" t="s">
        <v>1015</v>
      </c>
      <c r="G743" s="164"/>
      <c r="H743" s="108">
        <v>5.5</v>
      </c>
      <c r="I743" s="165" t="s">
        <v>477</v>
      </c>
      <c r="J743" s="165">
        <v>1</v>
      </c>
      <c r="K743" s="166" t="s">
        <v>97</v>
      </c>
      <c r="L743" s="164"/>
      <c r="M743" s="164"/>
      <c r="N743" s="117" t="s">
        <v>93</v>
      </c>
      <c r="O743" s="73">
        <v>120</v>
      </c>
      <c r="P743" s="73">
        <v>120</v>
      </c>
      <c r="Q743" s="73">
        <v>120</v>
      </c>
      <c r="R743" s="73">
        <v>120</v>
      </c>
      <c r="S743" s="73"/>
      <c r="T743" s="117" t="s">
        <v>913</v>
      </c>
      <c r="U743" s="73">
        <v>0</v>
      </c>
      <c r="V743" s="73"/>
      <c r="W743" s="73"/>
      <c r="X743" s="73"/>
      <c r="Y743" s="73"/>
      <c r="Z743" s="146"/>
      <c r="AA743" s="146"/>
      <c r="AB743" s="146"/>
      <c r="AC743" s="146"/>
      <c r="AD743" s="146"/>
      <c r="AE743" s="146"/>
    </row>
    <row r="744" spans="1:31" s="121" customFormat="1">
      <c r="A744" s="161">
        <v>725657025137</v>
      </c>
      <c r="B744" s="116">
        <v>46113</v>
      </c>
      <c r="C744" s="116">
        <v>46142</v>
      </c>
      <c r="D744" s="162">
        <v>809790</v>
      </c>
      <c r="E744" s="163" t="s">
        <v>221</v>
      </c>
      <c r="F744" s="163" t="s">
        <v>1015</v>
      </c>
      <c r="G744" s="164"/>
      <c r="H744" s="108">
        <v>5.5</v>
      </c>
      <c r="I744" s="165" t="s">
        <v>477</v>
      </c>
      <c r="J744" s="165">
        <v>1</v>
      </c>
      <c r="K744" s="166" t="s">
        <v>101</v>
      </c>
      <c r="L744" s="164"/>
      <c r="M744" s="164"/>
      <c r="N744" s="117" t="s">
        <v>93</v>
      </c>
      <c r="O744" s="73">
        <v>225</v>
      </c>
      <c r="P744" s="73">
        <v>225</v>
      </c>
      <c r="Q744" s="73">
        <v>225</v>
      </c>
      <c r="R744" s="73">
        <v>225</v>
      </c>
      <c r="S744" s="73"/>
      <c r="T744" s="117" t="s">
        <v>913</v>
      </c>
      <c r="U744" s="73">
        <v>0</v>
      </c>
      <c r="V744" s="73"/>
      <c r="W744" s="73"/>
      <c r="X744" s="73"/>
      <c r="Y744" s="73"/>
      <c r="Z744" s="146"/>
      <c r="AA744" s="146"/>
      <c r="AB744" s="146"/>
      <c r="AC744" s="146"/>
      <c r="AD744" s="146"/>
      <c r="AE744" s="146"/>
    </row>
    <row r="745" spans="1:31" s="121" customFormat="1">
      <c r="A745" s="161">
        <v>725657025144</v>
      </c>
      <c r="B745" s="116">
        <v>46113</v>
      </c>
      <c r="C745" s="116">
        <v>46142</v>
      </c>
      <c r="D745" s="162">
        <v>809790</v>
      </c>
      <c r="E745" s="163" t="s">
        <v>221</v>
      </c>
      <c r="F745" s="163" t="s">
        <v>1015</v>
      </c>
      <c r="G745" s="164"/>
      <c r="H745" s="108">
        <v>5.5</v>
      </c>
      <c r="I745" s="165" t="s">
        <v>478</v>
      </c>
      <c r="J745" s="165">
        <v>24</v>
      </c>
      <c r="K745" s="165" t="s">
        <v>92</v>
      </c>
      <c r="L745" s="164"/>
      <c r="M745" s="164"/>
      <c r="N745" s="117" t="s">
        <v>93</v>
      </c>
      <c r="O745" s="73">
        <v>70</v>
      </c>
      <c r="P745" s="73">
        <v>2.92</v>
      </c>
      <c r="Q745" s="73">
        <v>70</v>
      </c>
      <c r="R745" s="73">
        <v>2.92</v>
      </c>
      <c r="S745" s="73"/>
      <c r="T745" s="105" t="s">
        <v>901</v>
      </c>
      <c r="U745" s="73">
        <v>0</v>
      </c>
      <c r="V745" s="73"/>
      <c r="W745" s="73"/>
      <c r="X745" s="73"/>
      <c r="Y745" s="73"/>
      <c r="Z745" s="146"/>
      <c r="AA745" s="146"/>
      <c r="AB745" s="146"/>
      <c r="AC745" s="146"/>
      <c r="AD745" s="146"/>
      <c r="AE745" s="146"/>
    </row>
    <row r="746" spans="1:31" s="121" customFormat="1">
      <c r="A746" s="161">
        <v>725657019945</v>
      </c>
      <c r="B746" s="116">
        <v>46113</v>
      </c>
      <c r="C746" s="116">
        <v>46142</v>
      </c>
      <c r="D746" s="162">
        <v>556274</v>
      </c>
      <c r="E746" s="163" t="s">
        <v>221</v>
      </c>
      <c r="F746" s="163" t="s">
        <v>1011</v>
      </c>
      <c r="G746" s="164"/>
      <c r="H746" s="108">
        <v>6</v>
      </c>
      <c r="I746" s="165" t="s">
        <v>477</v>
      </c>
      <c r="J746" s="165">
        <v>1</v>
      </c>
      <c r="K746" s="166" t="s">
        <v>97</v>
      </c>
      <c r="L746" s="164"/>
      <c r="M746" s="164"/>
      <c r="N746" s="117" t="s">
        <v>93</v>
      </c>
      <c r="O746" s="73">
        <v>135</v>
      </c>
      <c r="P746" s="73">
        <v>135</v>
      </c>
      <c r="Q746" s="73">
        <v>135</v>
      </c>
      <c r="R746" s="73">
        <v>135</v>
      </c>
      <c r="S746" s="73"/>
      <c r="T746" s="117" t="s">
        <v>913</v>
      </c>
      <c r="U746" s="73">
        <v>0</v>
      </c>
      <c r="V746" s="73"/>
      <c r="W746" s="73"/>
      <c r="X746" s="73"/>
      <c r="Y746" s="73"/>
      <c r="Z746" s="146"/>
      <c r="AA746" s="146"/>
      <c r="AB746" s="146"/>
      <c r="AC746" s="146"/>
      <c r="AD746" s="146"/>
      <c r="AE746" s="146"/>
    </row>
    <row r="747" spans="1:31" s="121" customFormat="1">
      <c r="A747" s="161">
        <v>725657019952</v>
      </c>
      <c r="B747" s="116">
        <v>46113</v>
      </c>
      <c r="C747" s="116">
        <v>46142</v>
      </c>
      <c r="D747" s="162">
        <v>556274</v>
      </c>
      <c r="E747" s="163" t="s">
        <v>221</v>
      </c>
      <c r="F747" s="163" t="s">
        <v>1011</v>
      </c>
      <c r="G747" s="164"/>
      <c r="H747" s="108">
        <v>6</v>
      </c>
      <c r="I747" s="165" t="s">
        <v>477</v>
      </c>
      <c r="J747" s="165">
        <v>1</v>
      </c>
      <c r="K747" s="166" t="s">
        <v>101</v>
      </c>
      <c r="L747" s="164"/>
      <c r="M747" s="164"/>
      <c r="N747" s="117" t="s">
        <v>93</v>
      </c>
      <c r="O747" s="73">
        <v>280</v>
      </c>
      <c r="P747" s="73">
        <v>280</v>
      </c>
      <c r="Q747" s="73">
        <v>280</v>
      </c>
      <c r="R747" s="73">
        <v>280</v>
      </c>
      <c r="S747" s="73"/>
      <c r="T747" s="117" t="s">
        <v>913</v>
      </c>
      <c r="U747" s="73">
        <v>0</v>
      </c>
      <c r="V747" s="73"/>
      <c r="W747" s="73"/>
      <c r="X747" s="73"/>
      <c r="Y747" s="73"/>
      <c r="Z747" s="146"/>
      <c r="AA747" s="146"/>
      <c r="AB747" s="146"/>
      <c r="AC747" s="146"/>
      <c r="AD747" s="146"/>
      <c r="AE747" s="146"/>
    </row>
    <row r="748" spans="1:31" s="121" customFormat="1">
      <c r="A748" s="161">
        <v>725657019969</v>
      </c>
      <c r="B748" s="116">
        <v>46113</v>
      </c>
      <c r="C748" s="116">
        <v>46142</v>
      </c>
      <c r="D748" s="162">
        <v>556274</v>
      </c>
      <c r="E748" s="163" t="s">
        <v>221</v>
      </c>
      <c r="F748" s="163" t="s">
        <v>1011</v>
      </c>
      <c r="G748" s="164"/>
      <c r="H748" s="108">
        <v>6</v>
      </c>
      <c r="I748" s="165" t="s">
        <v>478</v>
      </c>
      <c r="J748" s="165">
        <v>24</v>
      </c>
      <c r="K748" s="165" t="s">
        <v>92</v>
      </c>
      <c r="L748" s="164"/>
      <c r="M748" s="164"/>
      <c r="N748" s="117" t="s">
        <v>93</v>
      </c>
      <c r="O748" s="73">
        <v>85</v>
      </c>
      <c r="P748" s="73">
        <v>3.54</v>
      </c>
      <c r="Q748" s="73">
        <v>85</v>
      </c>
      <c r="R748" s="73">
        <v>3.54</v>
      </c>
      <c r="S748" s="73"/>
      <c r="T748" s="105" t="s">
        <v>901</v>
      </c>
      <c r="U748" s="73">
        <v>0</v>
      </c>
      <c r="V748" s="73"/>
      <c r="W748" s="73"/>
      <c r="X748" s="73"/>
      <c r="Y748" s="73"/>
      <c r="Z748" s="146"/>
      <c r="AA748" s="146"/>
      <c r="AB748" s="146"/>
      <c r="AC748" s="146"/>
      <c r="AD748" s="146"/>
      <c r="AE748" s="146"/>
    </row>
    <row r="749" spans="1:31" s="121" customFormat="1">
      <c r="A749" s="161">
        <v>725657024765</v>
      </c>
      <c r="B749" s="116">
        <v>46113</v>
      </c>
      <c r="C749" s="116">
        <v>46142</v>
      </c>
      <c r="D749" s="162">
        <v>796647</v>
      </c>
      <c r="E749" s="163" t="s">
        <v>221</v>
      </c>
      <c r="F749" s="163" t="s">
        <v>910</v>
      </c>
      <c r="G749" s="164"/>
      <c r="H749" s="108">
        <v>4.8</v>
      </c>
      <c r="I749" s="165" t="s">
        <v>477</v>
      </c>
      <c r="J749" s="165">
        <v>1</v>
      </c>
      <c r="K749" s="166" t="s">
        <v>97</v>
      </c>
      <c r="L749" s="164"/>
      <c r="M749" s="164"/>
      <c r="N749" s="117" t="s">
        <v>93</v>
      </c>
      <c r="O749" s="73">
        <v>120</v>
      </c>
      <c r="P749" s="73">
        <v>120</v>
      </c>
      <c r="Q749" s="73">
        <v>120</v>
      </c>
      <c r="R749" s="73">
        <v>120</v>
      </c>
      <c r="S749" s="73"/>
      <c r="T749" s="117" t="s">
        <v>913</v>
      </c>
      <c r="U749" s="73">
        <v>0</v>
      </c>
      <c r="V749" s="73"/>
      <c r="W749" s="73"/>
      <c r="X749" s="73"/>
      <c r="Y749" s="73"/>
      <c r="Z749" s="146"/>
      <c r="AA749" s="146"/>
      <c r="AB749" s="146"/>
      <c r="AC749" s="146"/>
      <c r="AD749" s="146"/>
      <c r="AE749" s="146"/>
    </row>
    <row r="750" spans="1:31" s="121" customFormat="1">
      <c r="A750" s="161">
        <v>725657024772</v>
      </c>
      <c r="B750" s="116">
        <v>46113</v>
      </c>
      <c r="C750" s="116">
        <v>46142</v>
      </c>
      <c r="D750" s="162">
        <v>796647</v>
      </c>
      <c r="E750" s="163" t="s">
        <v>221</v>
      </c>
      <c r="F750" s="163" t="s">
        <v>910</v>
      </c>
      <c r="G750" s="164"/>
      <c r="H750" s="108">
        <v>4.8</v>
      </c>
      <c r="I750" s="165" t="s">
        <v>477</v>
      </c>
      <c r="J750" s="165">
        <v>1</v>
      </c>
      <c r="K750" s="166" t="s">
        <v>101</v>
      </c>
      <c r="L750" s="164"/>
      <c r="M750" s="164"/>
      <c r="N750" s="117" t="s">
        <v>93</v>
      </c>
      <c r="O750" s="73">
        <v>225</v>
      </c>
      <c r="P750" s="73">
        <v>225</v>
      </c>
      <c r="Q750" s="73">
        <v>225</v>
      </c>
      <c r="R750" s="73">
        <v>225</v>
      </c>
      <c r="S750" s="73"/>
      <c r="T750" s="117" t="s">
        <v>913</v>
      </c>
      <c r="U750" s="73">
        <v>0</v>
      </c>
      <c r="V750" s="73"/>
      <c r="W750" s="73"/>
      <c r="X750" s="73"/>
      <c r="Y750" s="73"/>
      <c r="Z750" s="146"/>
      <c r="AA750" s="146"/>
      <c r="AB750" s="146"/>
      <c r="AC750" s="146"/>
      <c r="AD750" s="146"/>
      <c r="AE750" s="146"/>
    </row>
    <row r="751" spans="1:31" s="121" customFormat="1">
      <c r="A751" s="161">
        <v>725657024789</v>
      </c>
      <c r="B751" s="116">
        <v>46113</v>
      </c>
      <c r="C751" s="116">
        <v>46142</v>
      </c>
      <c r="D751" s="162">
        <v>796647</v>
      </c>
      <c r="E751" s="163" t="s">
        <v>221</v>
      </c>
      <c r="F751" s="163" t="s">
        <v>910</v>
      </c>
      <c r="G751" s="164"/>
      <c r="H751" s="108">
        <v>4.8</v>
      </c>
      <c r="I751" s="165" t="s">
        <v>478</v>
      </c>
      <c r="J751" s="165">
        <v>24</v>
      </c>
      <c r="K751" s="165" t="s">
        <v>92</v>
      </c>
      <c r="L751" s="164"/>
      <c r="M751" s="164"/>
      <c r="N751" s="117" t="s">
        <v>93</v>
      </c>
      <c r="O751" s="73">
        <v>70</v>
      </c>
      <c r="P751" s="73">
        <v>2.92</v>
      </c>
      <c r="Q751" s="73">
        <v>70</v>
      </c>
      <c r="R751" s="73">
        <v>2.92</v>
      </c>
      <c r="S751" s="73"/>
      <c r="T751" s="105" t="s">
        <v>901</v>
      </c>
      <c r="U751" s="73">
        <v>0</v>
      </c>
      <c r="V751" s="73"/>
      <c r="W751" s="73"/>
      <c r="X751" s="73"/>
      <c r="Y751" s="73"/>
      <c r="Z751" s="146"/>
      <c r="AA751" s="146"/>
      <c r="AB751" s="146"/>
      <c r="AC751" s="146"/>
      <c r="AD751" s="146"/>
      <c r="AE751" s="146"/>
    </row>
    <row r="752" spans="1:31" s="121" customFormat="1">
      <c r="A752" s="161">
        <v>725657023416</v>
      </c>
      <c r="B752" s="116">
        <v>46113</v>
      </c>
      <c r="C752" s="116">
        <v>46142</v>
      </c>
      <c r="D752" s="162">
        <v>773009</v>
      </c>
      <c r="E752" s="163" t="s">
        <v>221</v>
      </c>
      <c r="F752" s="163" t="s">
        <v>1008</v>
      </c>
      <c r="G752" s="164"/>
      <c r="H752" s="108">
        <v>5.8</v>
      </c>
      <c r="I752" s="165" t="s">
        <v>477</v>
      </c>
      <c r="J752" s="165">
        <v>1</v>
      </c>
      <c r="K752" s="166" t="s">
        <v>97</v>
      </c>
      <c r="L752" s="164"/>
      <c r="M752" s="164"/>
      <c r="N752" s="117" t="s">
        <v>93</v>
      </c>
      <c r="O752" s="73">
        <v>120</v>
      </c>
      <c r="P752" s="73">
        <v>120</v>
      </c>
      <c r="Q752" s="73">
        <v>120</v>
      </c>
      <c r="R752" s="73">
        <v>120</v>
      </c>
      <c r="S752" s="73"/>
      <c r="T752" s="117" t="s">
        <v>913</v>
      </c>
      <c r="U752" s="73">
        <v>0</v>
      </c>
      <c r="V752" s="73"/>
      <c r="W752" s="73"/>
      <c r="X752" s="73"/>
      <c r="Y752" s="73"/>
      <c r="Z752" s="146"/>
      <c r="AA752" s="146"/>
      <c r="AB752" s="146"/>
      <c r="AC752" s="146"/>
      <c r="AD752" s="146"/>
      <c r="AE752" s="146"/>
    </row>
    <row r="753" spans="1:31" s="121" customFormat="1">
      <c r="A753" s="161">
        <v>725657023423</v>
      </c>
      <c r="B753" s="116">
        <v>46113</v>
      </c>
      <c r="C753" s="116">
        <v>46142</v>
      </c>
      <c r="D753" s="162">
        <v>773009</v>
      </c>
      <c r="E753" s="163" t="s">
        <v>221</v>
      </c>
      <c r="F753" s="163" t="s">
        <v>1008</v>
      </c>
      <c r="G753" s="164"/>
      <c r="H753" s="108">
        <v>5.8</v>
      </c>
      <c r="I753" s="165" t="s">
        <v>477</v>
      </c>
      <c r="J753" s="165">
        <v>1</v>
      </c>
      <c r="K753" s="166" t="s">
        <v>101</v>
      </c>
      <c r="L753" s="164"/>
      <c r="M753" s="164"/>
      <c r="N753" s="117" t="s">
        <v>93</v>
      </c>
      <c r="O753" s="73">
        <v>225</v>
      </c>
      <c r="P753" s="73">
        <v>225</v>
      </c>
      <c r="Q753" s="73">
        <v>225</v>
      </c>
      <c r="R753" s="73">
        <v>225</v>
      </c>
      <c r="S753" s="73"/>
      <c r="T753" s="117" t="s">
        <v>913</v>
      </c>
      <c r="U753" s="73">
        <v>0</v>
      </c>
      <c r="V753" s="73"/>
      <c r="W753" s="73"/>
      <c r="X753" s="73"/>
      <c r="Y753" s="73"/>
      <c r="Z753" s="146"/>
      <c r="AA753" s="146"/>
      <c r="AB753" s="146"/>
      <c r="AC753" s="146"/>
      <c r="AD753" s="146"/>
      <c r="AE753" s="146"/>
    </row>
    <row r="754" spans="1:31" s="121" customFormat="1">
      <c r="A754" s="161">
        <v>725657023430</v>
      </c>
      <c r="B754" s="116">
        <v>46113</v>
      </c>
      <c r="C754" s="116">
        <v>46142</v>
      </c>
      <c r="D754" s="162">
        <v>773009</v>
      </c>
      <c r="E754" s="163" t="s">
        <v>221</v>
      </c>
      <c r="F754" s="163" t="s">
        <v>1008</v>
      </c>
      <c r="G754" s="164"/>
      <c r="H754" s="108">
        <v>5.8</v>
      </c>
      <c r="I754" s="165" t="s">
        <v>478</v>
      </c>
      <c r="J754" s="165">
        <v>24</v>
      </c>
      <c r="K754" s="165" t="s">
        <v>92</v>
      </c>
      <c r="L754" s="164"/>
      <c r="M754" s="164"/>
      <c r="N754" s="117" t="s">
        <v>93</v>
      </c>
      <c r="O754" s="73">
        <v>70</v>
      </c>
      <c r="P754" s="73">
        <v>2.92</v>
      </c>
      <c r="Q754" s="73">
        <v>70</v>
      </c>
      <c r="R754" s="73">
        <v>2.92</v>
      </c>
      <c r="S754" s="73"/>
      <c r="T754" s="105" t="s">
        <v>901</v>
      </c>
      <c r="U754" s="73">
        <v>0</v>
      </c>
      <c r="V754" s="73"/>
      <c r="W754" s="73"/>
      <c r="X754" s="73"/>
      <c r="Y754" s="73"/>
      <c r="Z754" s="146"/>
      <c r="AA754" s="146"/>
      <c r="AB754" s="146"/>
      <c r="AC754" s="146"/>
      <c r="AD754" s="146"/>
      <c r="AE754" s="146"/>
    </row>
    <row r="755" spans="1:31" s="121" customFormat="1">
      <c r="A755" s="161">
        <v>744365725047</v>
      </c>
      <c r="B755" s="116">
        <v>46113</v>
      </c>
      <c r="C755" s="116">
        <v>46142</v>
      </c>
      <c r="D755" s="162">
        <v>664435</v>
      </c>
      <c r="E755" s="163" t="s">
        <v>221</v>
      </c>
      <c r="F755" s="163" t="s">
        <v>931</v>
      </c>
      <c r="G755" s="164"/>
      <c r="H755" s="108">
        <v>7.1</v>
      </c>
      <c r="I755" s="165" t="s">
        <v>477</v>
      </c>
      <c r="J755" s="165">
        <v>1</v>
      </c>
      <c r="K755" s="166" t="s">
        <v>97</v>
      </c>
      <c r="L755" s="164"/>
      <c r="M755" s="164"/>
      <c r="N755" s="117" t="s">
        <v>93</v>
      </c>
      <c r="O755" s="73">
        <v>125</v>
      </c>
      <c r="P755" s="73">
        <v>125</v>
      </c>
      <c r="Q755" s="73">
        <v>125</v>
      </c>
      <c r="R755" s="73">
        <v>125</v>
      </c>
      <c r="S755" s="73"/>
      <c r="T755" s="117" t="s">
        <v>913</v>
      </c>
      <c r="U755" s="73">
        <v>0</v>
      </c>
      <c r="V755" s="73"/>
      <c r="W755" s="73"/>
      <c r="X755" s="73"/>
      <c r="Y755" s="73"/>
      <c r="Z755" s="146"/>
      <c r="AA755" s="146"/>
      <c r="AB755" s="146"/>
      <c r="AC755" s="146"/>
      <c r="AD755" s="146"/>
      <c r="AE755" s="146"/>
    </row>
    <row r="756" spans="1:31" s="121" customFormat="1">
      <c r="A756" s="161">
        <v>744365725054</v>
      </c>
      <c r="B756" s="116">
        <v>46113</v>
      </c>
      <c r="C756" s="116">
        <v>46142</v>
      </c>
      <c r="D756" s="162">
        <v>664435</v>
      </c>
      <c r="E756" s="163" t="s">
        <v>221</v>
      </c>
      <c r="F756" s="163" t="s">
        <v>931</v>
      </c>
      <c r="G756" s="164"/>
      <c r="H756" s="108">
        <v>7.1</v>
      </c>
      <c r="I756" s="165" t="s">
        <v>477</v>
      </c>
      <c r="J756" s="165">
        <v>1</v>
      </c>
      <c r="K756" s="166" t="s">
        <v>101</v>
      </c>
      <c r="L756" s="164"/>
      <c r="M756" s="164"/>
      <c r="N756" s="117" t="s">
        <v>93</v>
      </c>
      <c r="O756" s="73">
        <v>265</v>
      </c>
      <c r="P756" s="73">
        <v>265</v>
      </c>
      <c r="Q756" s="73">
        <v>265</v>
      </c>
      <c r="R756" s="73">
        <v>265</v>
      </c>
      <c r="S756" s="73"/>
      <c r="T756" s="117" t="s">
        <v>913</v>
      </c>
      <c r="U756" s="73">
        <v>0</v>
      </c>
      <c r="V756" s="73"/>
      <c r="W756" s="73"/>
      <c r="X756" s="73"/>
      <c r="Y756" s="73"/>
      <c r="Z756" s="146"/>
      <c r="AA756" s="146"/>
      <c r="AB756" s="146"/>
      <c r="AC756" s="146"/>
      <c r="AD756" s="146"/>
      <c r="AE756" s="146"/>
    </row>
    <row r="757" spans="1:31" s="121" customFormat="1">
      <c r="A757" s="161">
        <v>744365725061</v>
      </c>
      <c r="B757" s="116">
        <v>46113</v>
      </c>
      <c r="C757" s="116">
        <v>46142</v>
      </c>
      <c r="D757" s="162">
        <v>664435</v>
      </c>
      <c r="E757" s="163" t="s">
        <v>221</v>
      </c>
      <c r="F757" s="163" t="s">
        <v>931</v>
      </c>
      <c r="G757" s="164"/>
      <c r="H757" s="108">
        <v>7.1</v>
      </c>
      <c r="I757" s="165" t="s">
        <v>478</v>
      </c>
      <c r="J757" s="165">
        <v>24</v>
      </c>
      <c r="K757" s="165" t="s">
        <v>92</v>
      </c>
      <c r="L757" s="164"/>
      <c r="M757" s="164"/>
      <c r="N757" s="117" t="s">
        <v>93</v>
      </c>
      <c r="O757" s="73">
        <v>75</v>
      </c>
      <c r="P757" s="73">
        <v>3.13</v>
      </c>
      <c r="Q757" s="73">
        <v>75</v>
      </c>
      <c r="R757" s="73">
        <v>3.13</v>
      </c>
      <c r="S757" s="73"/>
      <c r="T757" s="105" t="s">
        <v>901</v>
      </c>
      <c r="U757" s="73">
        <v>0</v>
      </c>
      <c r="V757" s="73"/>
      <c r="W757" s="73"/>
      <c r="X757" s="73"/>
      <c r="Y757" s="73"/>
      <c r="Z757" s="146"/>
      <c r="AA757" s="146"/>
      <c r="AB757" s="146"/>
      <c r="AC757" s="146"/>
      <c r="AD757" s="146"/>
      <c r="AE757" s="146"/>
    </row>
    <row r="758" spans="1:31" s="121" customFormat="1">
      <c r="A758" s="161">
        <v>725657019099</v>
      </c>
      <c r="B758" s="116">
        <v>46113</v>
      </c>
      <c r="C758" s="116">
        <v>46142</v>
      </c>
      <c r="D758" s="162">
        <v>677948</v>
      </c>
      <c r="E758" s="163" t="s">
        <v>221</v>
      </c>
      <c r="F758" s="163" t="s">
        <v>911</v>
      </c>
      <c r="G758" s="164"/>
      <c r="H758" s="108">
        <v>4.2</v>
      </c>
      <c r="I758" s="165" t="s">
        <v>477</v>
      </c>
      <c r="J758" s="165">
        <v>1</v>
      </c>
      <c r="K758" s="166" t="s">
        <v>97</v>
      </c>
      <c r="L758" s="164"/>
      <c r="M758" s="164"/>
      <c r="N758" s="117" t="s">
        <v>93</v>
      </c>
      <c r="O758" s="73">
        <v>120</v>
      </c>
      <c r="P758" s="73">
        <v>120</v>
      </c>
      <c r="Q758" s="73">
        <v>120</v>
      </c>
      <c r="R758" s="73">
        <v>120</v>
      </c>
      <c r="S758" s="73"/>
      <c r="T758" s="117" t="s">
        <v>913</v>
      </c>
      <c r="U758" s="73">
        <v>0</v>
      </c>
      <c r="V758" s="73"/>
      <c r="W758" s="73"/>
      <c r="X758" s="73"/>
      <c r="Y758" s="73"/>
      <c r="Z758" s="146"/>
      <c r="AA758" s="146"/>
      <c r="AB758" s="146"/>
      <c r="AC758" s="146"/>
      <c r="AD758" s="146"/>
      <c r="AE758" s="146"/>
    </row>
    <row r="759" spans="1:31" s="121" customFormat="1">
      <c r="A759" s="161">
        <v>725657019105</v>
      </c>
      <c r="B759" s="116">
        <v>46113</v>
      </c>
      <c r="C759" s="116">
        <v>46142</v>
      </c>
      <c r="D759" s="162">
        <v>677948</v>
      </c>
      <c r="E759" s="163" t="s">
        <v>221</v>
      </c>
      <c r="F759" s="163" t="s">
        <v>911</v>
      </c>
      <c r="G759" s="164"/>
      <c r="H759" s="108">
        <v>4.2</v>
      </c>
      <c r="I759" s="165" t="s">
        <v>477</v>
      </c>
      <c r="J759" s="165">
        <v>1</v>
      </c>
      <c r="K759" s="166" t="s">
        <v>101</v>
      </c>
      <c r="L759" s="164"/>
      <c r="M759" s="164"/>
      <c r="N759" s="117" t="s">
        <v>93</v>
      </c>
      <c r="O759" s="73">
        <v>225</v>
      </c>
      <c r="P759" s="73">
        <v>225</v>
      </c>
      <c r="Q759" s="73">
        <v>225</v>
      </c>
      <c r="R759" s="73">
        <v>225</v>
      </c>
      <c r="S759" s="73"/>
      <c r="T759" s="117" t="s">
        <v>913</v>
      </c>
      <c r="U759" s="73">
        <v>0</v>
      </c>
      <c r="V759" s="73"/>
      <c r="W759" s="73"/>
      <c r="X759" s="73"/>
      <c r="Y759" s="73"/>
      <c r="Z759" s="146"/>
      <c r="AA759" s="146"/>
      <c r="AB759" s="146"/>
      <c r="AC759" s="146"/>
      <c r="AD759" s="146"/>
      <c r="AE759" s="146"/>
    </row>
    <row r="760" spans="1:31" s="121" customFormat="1">
      <c r="A760" s="161">
        <v>725657019112</v>
      </c>
      <c r="B760" s="116">
        <v>46113</v>
      </c>
      <c r="C760" s="116">
        <v>46142</v>
      </c>
      <c r="D760" s="162">
        <v>677948</v>
      </c>
      <c r="E760" s="163" t="s">
        <v>221</v>
      </c>
      <c r="F760" s="163" t="s">
        <v>911</v>
      </c>
      <c r="G760" s="164"/>
      <c r="H760" s="108">
        <v>4.2</v>
      </c>
      <c r="I760" s="165" t="s">
        <v>478</v>
      </c>
      <c r="J760" s="165">
        <v>24</v>
      </c>
      <c r="K760" s="165" t="s">
        <v>92</v>
      </c>
      <c r="L760" s="164"/>
      <c r="M760" s="164"/>
      <c r="N760" s="117" t="s">
        <v>93</v>
      </c>
      <c r="O760" s="73">
        <v>70</v>
      </c>
      <c r="P760" s="73">
        <v>2.92</v>
      </c>
      <c r="Q760" s="73">
        <v>70</v>
      </c>
      <c r="R760" s="73">
        <v>2.92</v>
      </c>
      <c r="S760" s="73"/>
      <c r="T760" s="105" t="s">
        <v>901</v>
      </c>
      <c r="U760" s="73">
        <v>0</v>
      </c>
      <c r="V760" s="73"/>
      <c r="W760" s="73"/>
      <c r="X760" s="73"/>
      <c r="Y760" s="73"/>
      <c r="Z760" s="146"/>
      <c r="AA760" s="146"/>
      <c r="AB760" s="146"/>
      <c r="AC760" s="146"/>
      <c r="AD760" s="146"/>
      <c r="AE760" s="146"/>
    </row>
    <row r="761" spans="1:31" s="121" customFormat="1">
      <c r="A761" s="161">
        <v>725657019839</v>
      </c>
      <c r="B761" s="116">
        <v>46113</v>
      </c>
      <c r="C761" s="116">
        <v>46142</v>
      </c>
      <c r="D761" s="162">
        <v>700982</v>
      </c>
      <c r="E761" s="163" t="s">
        <v>221</v>
      </c>
      <c r="F761" s="163" t="s">
        <v>928</v>
      </c>
      <c r="G761" s="164"/>
      <c r="H761" s="108">
        <v>5</v>
      </c>
      <c r="I761" s="165" t="s">
        <v>477</v>
      </c>
      <c r="J761" s="165">
        <v>1</v>
      </c>
      <c r="K761" s="166" t="s">
        <v>97</v>
      </c>
      <c r="L761" s="164"/>
      <c r="M761" s="164"/>
      <c r="N761" s="117" t="s">
        <v>93</v>
      </c>
      <c r="O761" s="73">
        <v>115</v>
      </c>
      <c r="P761" s="73">
        <v>115</v>
      </c>
      <c r="Q761" s="73">
        <v>115</v>
      </c>
      <c r="R761" s="73">
        <v>115</v>
      </c>
      <c r="S761" s="73"/>
      <c r="T761" s="117" t="s">
        <v>913</v>
      </c>
      <c r="U761" s="73">
        <v>0</v>
      </c>
      <c r="V761" s="73"/>
      <c r="W761" s="73"/>
      <c r="X761" s="73"/>
      <c r="Y761" s="73"/>
      <c r="Z761" s="146"/>
      <c r="AA761" s="146"/>
      <c r="AB761" s="146"/>
      <c r="AC761" s="146"/>
      <c r="AD761" s="146"/>
      <c r="AE761" s="146"/>
    </row>
    <row r="762" spans="1:31" s="121" customFormat="1">
      <c r="A762" s="161">
        <v>725657019846</v>
      </c>
      <c r="B762" s="116">
        <v>46113</v>
      </c>
      <c r="C762" s="116">
        <v>46142</v>
      </c>
      <c r="D762" s="162">
        <v>700982</v>
      </c>
      <c r="E762" s="163" t="s">
        <v>221</v>
      </c>
      <c r="F762" s="163" t="s">
        <v>928</v>
      </c>
      <c r="G762" s="164"/>
      <c r="H762" s="108">
        <v>5</v>
      </c>
      <c r="I762" s="165" t="s">
        <v>477</v>
      </c>
      <c r="J762" s="165">
        <v>1</v>
      </c>
      <c r="K762" s="166" t="s">
        <v>101</v>
      </c>
      <c r="L762" s="164"/>
      <c r="M762" s="164"/>
      <c r="N762" s="117" t="s">
        <v>93</v>
      </c>
      <c r="O762" s="73">
        <v>220</v>
      </c>
      <c r="P762" s="73">
        <v>220</v>
      </c>
      <c r="Q762" s="73">
        <v>220</v>
      </c>
      <c r="R762" s="73">
        <v>220</v>
      </c>
      <c r="S762" s="73"/>
      <c r="T762" s="117" t="s">
        <v>913</v>
      </c>
      <c r="U762" s="73">
        <v>0</v>
      </c>
      <c r="V762" s="73"/>
      <c r="W762" s="73"/>
      <c r="X762" s="73"/>
      <c r="Y762" s="73"/>
      <c r="Z762" s="146"/>
      <c r="AA762" s="146"/>
      <c r="AB762" s="146"/>
      <c r="AC762" s="146"/>
      <c r="AD762" s="146"/>
      <c r="AE762" s="146"/>
    </row>
    <row r="763" spans="1:31" s="121" customFormat="1">
      <c r="A763" s="161">
        <v>725657019853</v>
      </c>
      <c r="B763" s="116">
        <v>46113</v>
      </c>
      <c r="C763" s="116">
        <v>46142</v>
      </c>
      <c r="D763" s="162">
        <v>700982</v>
      </c>
      <c r="E763" s="163" t="s">
        <v>221</v>
      </c>
      <c r="F763" s="163" t="s">
        <v>928</v>
      </c>
      <c r="G763" s="164"/>
      <c r="H763" s="108">
        <v>5</v>
      </c>
      <c r="I763" s="165" t="s">
        <v>478</v>
      </c>
      <c r="J763" s="165">
        <v>24</v>
      </c>
      <c r="K763" s="165" t="s">
        <v>92</v>
      </c>
      <c r="L763" s="164"/>
      <c r="M763" s="164"/>
      <c r="N763" s="117" t="s">
        <v>93</v>
      </c>
      <c r="O763" s="73">
        <v>65</v>
      </c>
      <c r="P763" s="73">
        <v>2.71</v>
      </c>
      <c r="Q763" s="73">
        <v>65</v>
      </c>
      <c r="R763" s="73">
        <v>2.71</v>
      </c>
      <c r="S763" s="73"/>
      <c r="T763" s="105" t="s">
        <v>901</v>
      </c>
      <c r="U763" s="73">
        <v>0</v>
      </c>
      <c r="V763" s="73"/>
      <c r="W763" s="73"/>
      <c r="X763" s="73"/>
      <c r="Y763" s="73"/>
      <c r="Z763" s="146"/>
      <c r="AA763" s="146"/>
      <c r="AB763" s="146"/>
      <c r="AC763" s="146"/>
      <c r="AD763" s="146"/>
      <c r="AE763" s="146"/>
    </row>
    <row r="764" spans="1:31" s="121" customFormat="1">
      <c r="A764" s="115" t="s">
        <v>994</v>
      </c>
      <c r="B764" s="116">
        <v>46113</v>
      </c>
      <c r="C764" s="116">
        <v>46142</v>
      </c>
      <c r="D764" s="91" t="s">
        <v>986</v>
      </c>
      <c r="E764" s="117" t="s">
        <v>90</v>
      </c>
      <c r="F764" s="66" t="s">
        <v>959</v>
      </c>
      <c r="G764" s="66"/>
      <c r="H764" s="118">
        <v>7</v>
      </c>
      <c r="I764" s="74" t="s">
        <v>91</v>
      </c>
      <c r="J764" s="74">
        <v>24</v>
      </c>
      <c r="K764" s="117" t="s">
        <v>92</v>
      </c>
      <c r="L764" s="117" t="s">
        <v>93</v>
      </c>
      <c r="M764" s="117" t="s">
        <v>93</v>
      </c>
      <c r="N764" s="117" t="s">
        <v>93</v>
      </c>
      <c r="O764" s="73">
        <v>84</v>
      </c>
      <c r="P764" s="124">
        <f t="shared" ref="P764:P783" si="46">O764/J764</f>
        <v>3.5</v>
      </c>
      <c r="Q764" s="73">
        <f t="shared" ref="Q764:Q783" si="47">O764</f>
        <v>84</v>
      </c>
      <c r="R764" s="73">
        <f t="shared" ref="R764:R783" si="48">Q764/J764</f>
        <v>3.5</v>
      </c>
      <c r="S764" s="73"/>
      <c r="T764" s="117" t="s">
        <v>93</v>
      </c>
      <c r="U764" s="73" t="s">
        <v>93</v>
      </c>
      <c r="V764" s="73" t="s">
        <v>93</v>
      </c>
      <c r="W764" s="73" t="s">
        <v>93</v>
      </c>
      <c r="X764" s="73" t="s">
        <v>93</v>
      </c>
      <c r="Y764" s="73" t="s">
        <v>93</v>
      </c>
    </row>
    <row r="765" spans="1:31" s="121" customFormat="1">
      <c r="A765" s="115" t="s">
        <v>995</v>
      </c>
      <c r="B765" s="116">
        <v>46113</v>
      </c>
      <c r="C765" s="116">
        <v>46142</v>
      </c>
      <c r="D765" s="91" t="s">
        <v>986</v>
      </c>
      <c r="E765" s="117" t="s">
        <v>90</v>
      </c>
      <c r="F765" s="66" t="s">
        <v>959</v>
      </c>
      <c r="G765" s="66"/>
      <c r="H765" s="118">
        <v>7</v>
      </c>
      <c r="I765" s="74" t="s">
        <v>96</v>
      </c>
      <c r="J765" s="74">
        <v>1</v>
      </c>
      <c r="K765" s="120" t="s">
        <v>97</v>
      </c>
      <c r="L765" s="117" t="s">
        <v>93</v>
      </c>
      <c r="M765" s="117" t="s">
        <v>93</v>
      </c>
      <c r="N765" s="117" t="s">
        <v>93</v>
      </c>
      <c r="O765" s="73">
        <v>149</v>
      </c>
      <c r="P765" s="124">
        <f t="shared" si="46"/>
        <v>149</v>
      </c>
      <c r="Q765" s="73">
        <f t="shared" si="47"/>
        <v>149</v>
      </c>
      <c r="R765" s="73">
        <f t="shared" si="48"/>
        <v>149</v>
      </c>
      <c r="S765" s="73"/>
      <c r="T765" s="117" t="s">
        <v>93</v>
      </c>
      <c r="U765" s="73" t="s">
        <v>93</v>
      </c>
      <c r="V765" s="73" t="s">
        <v>93</v>
      </c>
      <c r="W765" s="73" t="s">
        <v>93</v>
      </c>
      <c r="X765" s="73" t="s">
        <v>93</v>
      </c>
      <c r="Y765" s="73" t="s">
        <v>93</v>
      </c>
    </row>
    <row r="766" spans="1:31" s="121" customFormat="1">
      <c r="A766" s="115" t="s">
        <v>693</v>
      </c>
      <c r="B766" s="116">
        <v>46113</v>
      </c>
      <c r="C766" s="116">
        <v>46142</v>
      </c>
      <c r="D766" s="91" t="s">
        <v>694</v>
      </c>
      <c r="E766" s="117" t="s">
        <v>90</v>
      </c>
      <c r="F766" s="66" t="s">
        <v>695</v>
      </c>
      <c r="G766" s="66"/>
      <c r="H766" s="118">
        <v>7.8</v>
      </c>
      <c r="I766" s="74" t="s">
        <v>91</v>
      </c>
      <c r="J766" s="74">
        <v>24</v>
      </c>
      <c r="K766" s="117" t="s">
        <v>92</v>
      </c>
      <c r="L766" s="117" t="s">
        <v>93</v>
      </c>
      <c r="M766" s="117" t="s">
        <v>93</v>
      </c>
      <c r="N766" s="117" t="s">
        <v>93</v>
      </c>
      <c r="O766" s="73">
        <v>90</v>
      </c>
      <c r="P766" s="124">
        <f t="shared" si="46"/>
        <v>3.75</v>
      </c>
      <c r="Q766" s="73">
        <f t="shared" si="47"/>
        <v>90</v>
      </c>
      <c r="R766" s="73">
        <f t="shared" si="48"/>
        <v>3.75</v>
      </c>
      <c r="S766" s="73"/>
      <c r="T766" s="117" t="s">
        <v>93</v>
      </c>
      <c r="U766" s="73" t="s">
        <v>93</v>
      </c>
      <c r="V766" s="73" t="s">
        <v>93</v>
      </c>
      <c r="W766" s="73" t="s">
        <v>93</v>
      </c>
      <c r="X766" s="73" t="s">
        <v>93</v>
      </c>
      <c r="Y766" s="73" t="s">
        <v>93</v>
      </c>
    </row>
    <row r="767" spans="1:31" s="121" customFormat="1">
      <c r="A767" s="115" t="s">
        <v>696</v>
      </c>
      <c r="B767" s="116">
        <v>46113</v>
      </c>
      <c r="C767" s="116">
        <v>46142</v>
      </c>
      <c r="D767" s="91" t="s">
        <v>694</v>
      </c>
      <c r="E767" s="117" t="s">
        <v>90</v>
      </c>
      <c r="F767" s="66" t="s">
        <v>695</v>
      </c>
      <c r="G767" s="66"/>
      <c r="H767" s="118">
        <v>7.8</v>
      </c>
      <c r="I767" s="74" t="s">
        <v>96</v>
      </c>
      <c r="J767" s="74">
        <v>1</v>
      </c>
      <c r="K767" s="120" t="s">
        <v>97</v>
      </c>
      <c r="L767" s="117" t="s">
        <v>93</v>
      </c>
      <c r="M767" s="117" t="s">
        <v>93</v>
      </c>
      <c r="N767" s="117" t="s">
        <v>93</v>
      </c>
      <c r="O767" s="73">
        <v>162</v>
      </c>
      <c r="P767" s="124">
        <f t="shared" si="46"/>
        <v>162</v>
      </c>
      <c r="Q767" s="73">
        <f t="shared" si="47"/>
        <v>162</v>
      </c>
      <c r="R767" s="73">
        <f t="shared" si="48"/>
        <v>162</v>
      </c>
      <c r="S767" s="73"/>
      <c r="T767" s="117" t="s">
        <v>93</v>
      </c>
      <c r="U767" s="73" t="s">
        <v>93</v>
      </c>
      <c r="V767" s="73" t="s">
        <v>93</v>
      </c>
      <c r="W767" s="73" t="s">
        <v>93</v>
      </c>
      <c r="X767" s="73" t="s">
        <v>93</v>
      </c>
      <c r="Y767" s="73" t="s">
        <v>93</v>
      </c>
    </row>
    <row r="768" spans="1:31" s="121" customFormat="1">
      <c r="A768" s="115" t="s">
        <v>689</v>
      </c>
      <c r="B768" s="116">
        <v>46113</v>
      </c>
      <c r="C768" s="116">
        <v>46142</v>
      </c>
      <c r="D768" s="91" t="s">
        <v>690</v>
      </c>
      <c r="E768" s="117" t="s">
        <v>90</v>
      </c>
      <c r="F768" s="66" t="s">
        <v>691</v>
      </c>
      <c r="G768" s="66"/>
      <c r="H768" s="118">
        <v>5.9</v>
      </c>
      <c r="I768" s="74" t="s">
        <v>91</v>
      </c>
      <c r="J768" s="74">
        <v>24</v>
      </c>
      <c r="K768" s="117" t="s">
        <v>92</v>
      </c>
      <c r="L768" s="117" t="s">
        <v>93</v>
      </c>
      <c r="M768" s="117" t="s">
        <v>93</v>
      </c>
      <c r="N768" s="117" t="s">
        <v>93</v>
      </c>
      <c r="O768" s="73">
        <v>84</v>
      </c>
      <c r="P768" s="124">
        <f t="shared" si="46"/>
        <v>3.5</v>
      </c>
      <c r="Q768" s="73">
        <f t="shared" si="47"/>
        <v>84</v>
      </c>
      <c r="R768" s="73">
        <f t="shared" si="48"/>
        <v>3.5</v>
      </c>
      <c r="S768" s="73"/>
      <c r="T768" s="117" t="s">
        <v>93</v>
      </c>
      <c r="U768" s="73" t="s">
        <v>93</v>
      </c>
      <c r="V768" s="73" t="s">
        <v>93</v>
      </c>
      <c r="W768" s="73" t="s">
        <v>93</v>
      </c>
      <c r="X768" s="73" t="s">
        <v>93</v>
      </c>
      <c r="Y768" s="73" t="s">
        <v>93</v>
      </c>
    </row>
    <row r="769" spans="1:25" s="121" customFormat="1">
      <c r="A769" s="115" t="s">
        <v>692</v>
      </c>
      <c r="B769" s="116">
        <v>46113</v>
      </c>
      <c r="C769" s="116">
        <v>46142</v>
      </c>
      <c r="D769" s="91" t="s">
        <v>690</v>
      </c>
      <c r="E769" s="117" t="s">
        <v>90</v>
      </c>
      <c r="F769" s="66" t="s">
        <v>691</v>
      </c>
      <c r="G769" s="66"/>
      <c r="H769" s="118">
        <v>5.9</v>
      </c>
      <c r="I769" s="74" t="s">
        <v>96</v>
      </c>
      <c r="J769" s="74">
        <v>1</v>
      </c>
      <c r="K769" s="120" t="s">
        <v>97</v>
      </c>
      <c r="L769" s="117" t="s">
        <v>93</v>
      </c>
      <c r="M769" s="117" t="s">
        <v>93</v>
      </c>
      <c r="N769" s="117" t="s">
        <v>93</v>
      </c>
      <c r="O769" s="73">
        <v>149</v>
      </c>
      <c r="P769" s="124">
        <f t="shared" si="46"/>
        <v>149</v>
      </c>
      <c r="Q769" s="73">
        <f t="shared" si="47"/>
        <v>149</v>
      </c>
      <c r="R769" s="73">
        <f t="shared" si="48"/>
        <v>149</v>
      </c>
      <c r="S769" s="73"/>
      <c r="T769" s="117" t="s">
        <v>93</v>
      </c>
      <c r="U769" s="73" t="s">
        <v>93</v>
      </c>
      <c r="V769" s="73" t="s">
        <v>93</v>
      </c>
      <c r="W769" s="73" t="s">
        <v>93</v>
      </c>
      <c r="X769" s="73" t="s">
        <v>93</v>
      </c>
      <c r="Y769" s="73" t="s">
        <v>93</v>
      </c>
    </row>
    <row r="770" spans="1:25" s="121" customFormat="1">
      <c r="A770" s="115" t="s">
        <v>996</v>
      </c>
      <c r="B770" s="116">
        <v>46113</v>
      </c>
      <c r="C770" s="116">
        <v>46142</v>
      </c>
      <c r="D770" s="91" t="s">
        <v>987</v>
      </c>
      <c r="E770" s="117" t="s">
        <v>90</v>
      </c>
      <c r="F770" s="66" t="s">
        <v>960</v>
      </c>
      <c r="G770" s="66"/>
      <c r="H770" s="118">
        <v>6</v>
      </c>
      <c r="I770" s="74" t="s">
        <v>91</v>
      </c>
      <c r="J770" s="74">
        <v>24</v>
      </c>
      <c r="K770" s="117" t="s">
        <v>92</v>
      </c>
      <c r="L770" s="117" t="s">
        <v>93</v>
      </c>
      <c r="M770" s="117" t="s">
        <v>93</v>
      </c>
      <c r="N770" s="117" t="s">
        <v>93</v>
      </c>
      <c r="O770" s="73">
        <v>84</v>
      </c>
      <c r="P770" s="124">
        <f t="shared" si="46"/>
        <v>3.5</v>
      </c>
      <c r="Q770" s="73">
        <f t="shared" si="47"/>
        <v>84</v>
      </c>
      <c r="R770" s="73">
        <f t="shared" si="48"/>
        <v>3.5</v>
      </c>
      <c r="S770" s="73"/>
      <c r="T770" s="117" t="s">
        <v>93</v>
      </c>
      <c r="U770" s="73" t="s">
        <v>93</v>
      </c>
      <c r="V770" s="73" t="s">
        <v>93</v>
      </c>
      <c r="W770" s="73" t="s">
        <v>93</v>
      </c>
      <c r="X770" s="73" t="s">
        <v>93</v>
      </c>
      <c r="Y770" s="73" t="s">
        <v>93</v>
      </c>
    </row>
    <row r="771" spans="1:25" s="121" customFormat="1">
      <c r="A771" s="115" t="s">
        <v>997</v>
      </c>
      <c r="B771" s="116">
        <v>46113</v>
      </c>
      <c r="C771" s="116">
        <v>46142</v>
      </c>
      <c r="D771" s="91" t="s">
        <v>987</v>
      </c>
      <c r="E771" s="117" t="s">
        <v>90</v>
      </c>
      <c r="F771" s="66" t="s">
        <v>960</v>
      </c>
      <c r="G771" s="66"/>
      <c r="H771" s="118">
        <v>6</v>
      </c>
      <c r="I771" s="74" t="s">
        <v>96</v>
      </c>
      <c r="J771" s="74">
        <v>1</v>
      </c>
      <c r="K771" s="120" t="s">
        <v>97</v>
      </c>
      <c r="L771" s="117" t="s">
        <v>93</v>
      </c>
      <c r="M771" s="117" t="s">
        <v>93</v>
      </c>
      <c r="N771" s="117" t="s">
        <v>93</v>
      </c>
      <c r="O771" s="73">
        <v>149</v>
      </c>
      <c r="P771" s="124">
        <f t="shared" si="46"/>
        <v>149</v>
      </c>
      <c r="Q771" s="73">
        <f t="shared" si="47"/>
        <v>149</v>
      </c>
      <c r="R771" s="73">
        <f t="shared" si="48"/>
        <v>149</v>
      </c>
      <c r="S771" s="73"/>
      <c r="T771" s="117" t="s">
        <v>93</v>
      </c>
      <c r="U771" s="73" t="s">
        <v>93</v>
      </c>
      <c r="V771" s="73" t="s">
        <v>93</v>
      </c>
      <c r="W771" s="73" t="s">
        <v>93</v>
      </c>
      <c r="X771" s="73" t="s">
        <v>93</v>
      </c>
      <c r="Y771" s="73" t="s">
        <v>93</v>
      </c>
    </row>
    <row r="772" spans="1:25" s="121" customFormat="1">
      <c r="A772" s="115" t="s">
        <v>673</v>
      </c>
      <c r="B772" s="116">
        <v>46113</v>
      </c>
      <c r="C772" s="116">
        <v>46142</v>
      </c>
      <c r="D772" s="91" t="s">
        <v>674</v>
      </c>
      <c r="E772" s="117" t="s">
        <v>90</v>
      </c>
      <c r="F772" s="66" t="s">
        <v>675</v>
      </c>
      <c r="G772" s="66"/>
      <c r="H772" s="118">
        <v>6.3</v>
      </c>
      <c r="I772" s="74" t="s">
        <v>91</v>
      </c>
      <c r="J772" s="74">
        <v>24</v>
      </c>
      <c r="K772" s="117" t="s">
        <v>92</v>
      </c>
      <c r="L772" s="117" t="s">
        <v>93</v>
      </c>
      <c r="M772" s="117" t="s">
        <v>93</v>
      </c>
      <c r="N772" s="117" t="s">
        <v>93</v>
      </c>
      <c r="O772" s="73">
        <v>84</v>
      </c>
      <c r="P772" s="124">
        <f t="shared" si="46"/>
        <v>3.5</v>
      </c>
      <c r="Q772" s="73">
        <f t="shared" si="47"/>
        <v>84</v>
      </c>
      <c r="R772" s="73">
        <f t="shared" si="48"/>
        <v>3.5</v>
      </c>
      <c r="S772" s="73"/>
      <c r="T772" s="117" t="s">
        <v>93</v>
      </c>
      <c r="U772" s="73" t="s">
        <v>93</v>
      </c>
      <c r="V772" s="73" t="s">
        <v>93</v>
      </c>
      <c r="W772" s="73" t="s">
        <v>93</v>
      </c>
      <c r="X772" s="73" t="s">
        <v>93</v>
      </c>
      <c r="Y772" s="73" t="s">
        <v>93</v>
      </c>
    </row>
    <row r="773" spans="1:25" s="121" customFormat="1">
      <c r="A773" s="115" t="s">
        <v>676</v>
      </c>
      <c r="B773" s="116">
        <v>46113</v>
      </c>
      <c r="C773" s="116">
        <v>46142</v>
      </c>
      <c r="D773" s="91" t="s">
        <v>674</v>
      </c>
      <c r="E773" s="117" t="s">
        <v>90</v>
      </c>
      <c r="F773" s="66" t="s">
        <v>675</v>
      </c>
      <c r="G773" s="66"/>
      <c r="H773" s="118">
        <v>6.3</v>
      </c>
      <c r="I773" s="74" t="s">
        <v>96</v>
      </c>
      <c r="J773" s="74">
        <v>1</v>
      </c>
      <c r="K773" s="120" t="s">
        <v>97</v>
      </c>
      <c r="L773" s="117" t="s">
        <v>93</v>
      </c>
      <c r="M773" s="117" t="s">
        <v>93</v>
      </c>
      <c r="N773" s="117" t="s">
        <v>93</v>
      </c>
      <c r="O773" s="73">
        <v>149</v>
      </c>
      <c r="P773" s="124">
        <f t="shared" si="46"/>
        <v>149</v>
      </c>
      <c r="Q773" s="73">
        <f t="shared" si="47"/>
        <v>149</v>
      </c>
      <c r="R773" s="73">
        <f t="shared" si="48"/>
        <v>149</v>
      </c>
      <c r="S773" s="73"/>
      <c r="T773" s="117" t="s">
        <v>93</v>
      </c>
      <c r="U773" s="73" t="s">
        <v>93</v>
      </c>
      <c r="V773" s="73" t="s">
        <v>93</v>
      </c>
      <c r="W773" s="73" t="s">
        <v>93</v>
      </c>
      <c r="X773" s="73" t="s">
        <v>93</v>
      </c>
      <c r="Y773" s="73" t="s">
        <v>93</v>
      </c>
    </row>
    <row r="774" spans="1:25" s="121" customFormat="1">
      <c r="A774" s="115" t="s">
        <v>992</v>
      </c>
      <c r="B774" s="116">
        <v>46113</v>
      </c>
      <c r="C774" s="116">
        <v>46142</v>
      </c>
      <c r="D774" s="91" t="s">
        <v>988</v>
      </c>
      <c r="E774" s="117" t="s">
        <v>90</v>
      </c>
      <c r="F774" s="66" t="s">
        <v>958</v>
      </c>
      <c r="G774" s="66"/>
      <c r="H774" s="118">
        <v>6.9</v>
      </c>
      <c r="I774" s="74" t="s">
        <v>91</v>
      </c>
      <c r="J774" s="74">
        <v>24</v>
      </c>
      <c r="K774" s="117" t="s">
        <v>92</v>
      </c>
      <c r="L774" s="117" t="s">
        <v>93</v>
      </c>
      <c r="M774" s="117" t="s">
        <v>93</v>
      </c>
      <c r="N774" s="117" t="s">
        <v>93</v>
      </c>
      <c r="O774" s="73">
        <v>84</v>
      </c>
      <c r="P774" s="124">
        <f t="shared" si="46"/>
        <v>3.5</v>
      </c>
      <c r="Q774" s="73">
        <f t="shared" si="47"/>
        <v>84</v>
      </c>
      <c r="R774" s="73">
        <f t="shared" si="48"/>
        <v>3.5</v>
      </c>
      <c r="S774" s="73"/>
      <c r="T774" s="117" t="s">
        <v>93</v>
      </c>
      <c r="U774" s="73" t="s">
        <v>93</v>
      </c>
      <c r="V774" s="73" t="s">
        <v>93</v>
      </c>
      <c r="W774" s="73" t="s">
        <v>93</v>
      </c>
      <c r="X774" s="73" t="s">
        <v>93</v>
      </c>
      <c r="Y774" s="73" t="s">
        <v>93</v>
      </c>
    </row>
    <row r="775" spans="1:25" s="121" customFormat="1">
      <c r="A775" s="115" t="s">
        <v>993</v>
      </c>
      <c r="B775" s="116">
        <v>46113</v>
      </c>
      <c r="C775" s="116">
        <v>46142</v>
      </c>
      <c r="D775" s="91" t="s">
        <v>988</v>
      </c>
      <c r="E775" s="117" t="s">
        <v>90</v>
      </c>
      <c r="F775" s="66" t="s">
        <v>958</v>
      </c>
      <c r="G775" s="66"/>
      <c r="H775" s="118">
        <v>6.9</v>
      </c>
      <c r="I775" s="74" t="s">
        <v>96</v>
      </c>
      <c r="J775" s="74">
        <v>1</v>
      </c>
      <c r="K775" s="120" t="s">
        <v>97</v>
      </c>
      <c r="L775" s="117" t="s">
        <v>93</v>
      </c>
      <c r="M775" s="117" t="s">
        <v>93</v>
      </c>
      <c r="N775" s="117" t="s">
        <v>93</v>
      </c>
      <c r="O775" s="73">
        <v>149</v>
      </c>
      <c r="P775" s="124">
        <f t="shared" si="46"/>
        <v>149</v>
      </c>
      <c r="Q775" s="73">
        <f t="shared" si="47"/>
        <v>149</v>
      </c>
      <c r="R775" s="73">
        <f t="shared" si="48"/>
        <v>149</v>
      </c>
      <c r="S775" s="73"/>
      <c r="T775" s="117" t="s">
        <v>93</v>
      </c>
      <c r="U775" s="73" t="s">
        <v>93</v>
      </c>
      <c r="V775" s="73" t="s">
        <v>93</v>
      </c>
      <c r="W775" s="73" t="s">
        <v>93</v>
      </c>
      <c r="X775" s="73" t="s">
        <v>93</v>
      </c>
      <c r="Y775" s="73" t="s">
        <v>93</v>
      </c>
    </row>
    <row r="776" spans="1:25" s="121" customFormat="1">
      <c r="A776" s="115" t="s">
        <v>681</v>
      </c>
      <c r="B776" s="116">
        <v>46113</v>
      </c>
      <c r="C776" s="116">
        <v>46142</v>
      </c>
      <c r="D776" s="91" t="s">
        <v>682</v>
      </c>
      <c r="E776" s="117" t="s">
        <v>90</v>
      </c>
      <c r="F776" s="66" t="s">
        <v>683</v>
      </c>
      <c r="G776" s="66"/>
      <c r="H776" s="118">
        <v>6.6</v>
      </c>
      <c r="I776" s="74" t="s">
        <v>91</v>
      </c>
      <c r="J776" s="74">
        <v>24</v>
      </c>
      <c r="K776" s="117" t="s">
        <v>92</v>
      </c>
      <c r="L776" s="117" t="s">
        <v>93</v>
      </c>
      <c r="M776" s="117" t="s">
        <v>93</v>
      </c>
      <c r="N776" s="117" t="s">
        <v>93</v>
      </c>
      <c r="O776" s="73">
        <v>84</v>
      </c>
      <c r="P776" s="124">
        <f t="shared" si="46"/>
        <v>3.5</v>
      </c>
      <c r="Q776" s="73">
        <f t="shared" si="47"/>
        <v>84</v>
      </c>
      <c r="R776" s="73">
        <f t="shared" si="48"/>
        <v>3.5</v>
      </c>
      <c r="S776" s="73"/>
      <c r="T776" s="117" t="s">
        <v>93</v>
      </c>
      <c r="U776" s="73" t="s">
        <v>93</v>
      </c>
      <c r="V776" s="73" t="s">
        <v>93</v>
      </c>
      <c r="W776" s="73" t="s">
        <v>93</v>
      </c>
      <c r="X776" s="73" t="s">
        <v>93</v>
      </c>
      <c r="Y776" s="73" t="s">
        <v>93</v>
      </c>
    </row>
    <row r="777" spans="1:25" s="121" customFormat="1">
      <c r="A777" s="115" t="s">
        <v>684</v>
      </c>
      <c r="B777" s="116">
        <v>46113</v>
      </c>
      <c r="C777" s="116">
        <v>46142</v>
      </c>
      <c r="D777" s="91" t="s">
        <v>682</v>
      </c>
      <c r="E777" s="117" t="s">
        <v>90</v>
      </c>
      <c r="F777" s="66" t="s">
        <v>683</v>
      </c>
      <c r="G777" s="66"/>
      <c r="H777" s="118">
        <v>6.6</v>
      </c>
      <c r="I777" s="74" t="s">
        <v>96</v>
      </c>
      <c r="J777" s="74">
        <v>1</v>
      </c>
      <c r="K777" s="120" t="s">
        <v>97</v>
      </c>
      <c r="L777" s="117" t="s">
        <v>93</v>
      </c>
      <c r="M777" s="117" t="s">
        <v>93</v>
      </c>
      <c r="N777" s="117" t="s">
        <v>93</v>
      </c>
      <c r="O777" s="73">
        <v>149</v>
      </c>
      <c r="P777" s="124">
        <f t="shared" si="46"/>
        <v>149</v>
      </c>
      <c r="Q777" s="73">
        <f t="shared" si="47"/>
        <v>149</v>
      </c>
      <c r="R777" s="73">
        <f t="shared" si="48"/>
        <v>149</v>
      </c>
      <c r="S777" s="73"/>
      <c r="T777" s="117" t="s">
        <v>93</v>
      </c>
      <c r="U777" s="73" t="s">
        <v>93</v>
      </c>
      <c r="V777" s="73" t="s">
        <v>93</v>
      </c>
      <c r="W777" s="73" t="s">
        <v>93</v>
      </c>
      <c r="X777" s="73" t="s">
        <v>93</v>
      </c>
      <c r="Y777" s="73" t="s">
        <v>93</v>
      </c>
    </row>
    <row r="778" spans="1:25" s="121" customFormat="1">
      <c r="A778" s="115" t="s">
        <v>677</v>
      </c>
      <c r="B778" s="116">
        <v>46113</v>
      </c>
      <c r="C778" s="116">
        <v>46142</v>
      </c>
      <c r="D778" s="91" t="s">
        <v>678</v>
      </c>
      <c r="E778" s="117" t="s">
        <v>90</v>
      </c>
      <c r="F778" s="66" t="s">
        <v>679</v>
      </c>
      <c r="G778" s="66"/>
      <c r="H778" s="118">
        <v>6.8</v>
      </c>
      <c r="I778" s="74" t="s">
        <v>91</v>
      </c>
      <c r="J778" s="74">
        <v>24</v>
      </c>
      <c r="K778" s="117" t="s">
        <v>92</v>
      </c>
      <c r="L778" s="117" t="s">
        <v>93</v>
      </c>
      <c r="M778" s="117" t="s">
        <v>93</v>
      </c>
      <c r="N778" s="117" t="s">
        <v>93</v>
      </c>
      <c r="O778" s="73">
        <v>84</v>
      </c>
      <c r="P778" s="124">
        <f t="shared" si="46"/>
        <v>3.5</v>
      </c>
      <c r="Q778" s="73">
        <f t="shared" si="47"/>
        <v>84</v>
      </c>
      <c r="R778" s="73">
        <f t="shared" si="48"/>
        <v>3.5</v>
      </c>
      <c r="S778" s="73"/>
      <c r="T778" s="117" t="s">
        <v>93</v>
      </c>
      <c r="U778" s="73" t="s">
        <v>93</v>
      </c>
      <c r="V778" s="73" t="s">
        <v>93</v>
      </c>
      <c r="W778" s="73" t="s">
        <v>93</v>
      </c>
      <c r="X778" s="73" t="s">
        <v>93</v>
      </c>
      <c r="Y778" s="73" t="s">
        <v>93</v>
      </c>
    </row>
    <row r="779" spans="1:25" s="121" customFormat="1">
      <c r="A779" s="115" t="s">
        <v>680</v>
      </c>
      <c r="B779" s="116">
        <v>46113</v>
      </c>
      <c r="C779" s="116">
        <v>46142</v>
      </c>
      <c r="D779" s="91" t="s">
        <v>678</v>
      </c>
      <c r="E779" s="117" t="s">
        <v>90</v>
      </c>
      <c r="F779" s="66" t="s">
        <v>679</v>
      </c>
      <c r="G779" s="66"/>
      <c r="H779" s="118">
        <v>6.8</v>
      </c>
      <c r="I779" s="74" t="s">
        <v>96</v>
      </c>
      <c r="J779" s="74">
        <v>1</v>
      </c>
      <c r="K779" s="120" t="s">
        <v>97</v>
      </c>
      <c r="L779" s="117" t="s">
        <v>93</v>
      </c>
      <c r="M779" s="117" t="s">
        <v>93</v>
      </c>
      <c r="N779" s="117" t="s">
        <v>93</v>
      </c>
      <c r="O779" s="73">
        <v>149</v>
      </c>
      <c r="P779" s="124">
        <f t="shared" si="46"/>
        <v>149</v>
      </c>
      <c r="Q779" s="73">
        <f t="shared" si="47"/>
        <v>149</v>
      </c>
      <c r="R779" s="73">
        <f t="shared" si="48"/>
        <v>149</v>
      </c>
      <c r="S779" s="73"/>
      <c r="T779" s="117" t="s">
        <v>93</v>
      </c>
      <c r="U779" s="73" t="s">
        <v>93</v>
      </c>
      <c r="V779" s="73" t="s">
        <v>93</v>
      </c>
      <c r="W779" s="73" t="s">
        <v>93</v>
      </c>
      <c r="X779" s="73" t="s">
        <v>93</v>
      </c>
      <c r="Y779" s="73" t="s">
        <v>93</v>
      </c>
    </row>
    <row r="780" spans="1:25" s="121" customFormat="1">
      <c r="A780" s="115" t="s">
        <v>990</v>
      </c>
      <c r="B780" s="116">
        <v>46113</v>
      </c>
      <c r="C780" s="116">
        <v>46142</v>
      </c>
      <c r="D780" s="91" t="s">
        <v>989</v>
      </c>
      <c r="E780" s="117" t="s">
        <v>90</v>
      </c>
      <c r="F780" s="66" t="s">
        <v>961</v>
      </c>
      <c r="G780" s="66"/>
      <c r="H780" s="118">
        <v>6.2</v>
      </c>
      <c r="I780" s="74" t="s">
        <v>91</v>
      </c>
      <c r="J780" s="74">
        <v>24</v>
      </c>
      <c r="K780" s="117" t="s">
        <v>92</v>
      </c>
      <c r="L780" s="117" t="s">
        <v>93</v>
      </c>
      <c r="M780" s="117" t="s">
        <v>93</v>
      </c>
      <c r="N780" s="117" t="s">
        <v>93</v>
      </c>
      <c r="O780" s="73">
        <v>84</v>
      </c>
      <c r="P780" s="124">
        <f t="shared" si="46"/>
        <v>3.5</v>
      </c>
      <c r="Q780" s="73">
        <f t="shared" si="47"/>
        <v>84</v>
      </c>
      <c r="R780" s="73">
        <f t="shared" si="48"/>
        <v>3.5</v>
      </c>
      <c r="S780" s="73"/>
      <c r="T780" s="117" t="s">
        <v>93</v>
      </c>
      <c r="U780" s="73" t="s">
        <v>93</v>
      </c>
      <c r="V780" s="73" t="s">
        <v>93</v>
      </c>
      <c r="W780" s="73" t="s">
        <v>93</v>
      </c>
      <c r="X780" s="73" t="s">
        <v>93</v>
      </c>
      <c r="Y780" s="73" t="s">
        <v>93</v>
      </c>
    </row>
    <row r="781" spans="1:25" s="121" customFormat="1">
      <c r="A781" s="115" t="s">
        <v>991</v>
      </c>
      <c r="B781" s="116">
        <v>46113</v>
      </c>
      <c r="C781" s="116">
        <v>46142</v>
      </c>
      <c r="D781" s="91" t="s">
        <v>989</v>
      </c>
      <c r="E781" s="117" t="s">
        <v>90</v>
      </c>
      <c r="F781" s="66" t="s">
        <v>961</v>
      </c>
      <c r="G781" s="66"/>
      <c r="H781" s="118">
        <v>6.2</v>
      </c>
      <c r="I781" s="74" t="s">
        <v>96</v>
      </c>
      <c r="J781" s="74">
        <v>1</v>
      </c>
      <c r="K781" s="120" t="s">
        <v>97</v>
      </c>
      <c r="L781" s="117" t="s">
        <v>93</v>
      </c>
      <c r="M781" s="117" t="s">
        <v>93</v>
      </c>
      <c r="N781" s="117" t="s">
        <v>93</v>
      </c>
      <c r="O781" s="73">
        <v>149</v>
      </c>
      <c r="P781" s="124">
        <f t="shared" si="46"/>
        <v>149</v>
      </c>
      <c r="Q781" s="73">
        <f t="shared" si="47"/>
        <v>149</v>
      </c>
      <c r="R781" s="73">
        <f t="shared" si="48"/>
        <v>149</v>
      </c>
      <c r="S781" s="73"/>
      <c r="T781" s="117" t="s">
        <v>93</v>
      </c>
      <c r="U781" s="73" t="s">
        <v>93</v>
      </c>
      <c r="V781" s="73" t="s">
        <v>93</v>
      </c>
      <c r="W781" s="73" t="s">
        <v>93</v>
      </c>
      <c r="X781" s="73" t="s">
        <v>93</v>
      </c>
      <c r="Y781" s="73" t="s">
        <v>93</v>
      </c>
    </row>
    <row r="782" spans="1:25" s="121" customFormat="1">
      <c r="A782" s="115" t="s">
        <v>685</v>
      </c>
      <c r="B782" s="116">
        <v>46113</v>
      </c>
      <c r="C782" s="116">
        <v>46142</v>
      </c>
      <c r="D782" s="91" t="s">
        <v>686</v>
      </c>
      <c r="E782" s="117" t="s">
        <v>90</v>
      </c>
      <c r="F782" s="66" t="s">
        <v>687</v>
      </c>
      <c r="G782" s="66"/>
      <c r="H782" s="118">
        <v>6.8</v>
      </c>
      <c r="I782" s="74" t="s">
        <v>91</v>
      </c>
      <c r="J782" s="74">
        <v>24</v>
      </c>
      <c r="K782" s="117" t="s">
        <v>92</v>
      </c>
      <c r="L782" s="117" t="s">
        <v>93</v>
      </c>
      <c r="M782" s="117" t="s">
        <v>93</v>
      </c>
      <c r="N782" s="117" t="s">
        <v>93</v>
      </c>
      <c r="O782" s="73">
        <v>84</v>
      </c>
      <c r="P782" s="124">
        <f t="shared" si="46"/>
        <v>3.5</v>
      </c>
      <c r="Q782" s="73">
        <f t="shared" si="47"/>
        <v>84</v>
      </c>
      <c r="R782" s="73">
        <f t="shared" si="48"/>
        <v>3.5</v>
      </c>
      <c r="S782" s="73"/>
      <c r="T782" s="117" t="s">
        <v>93</v>
      </c>
      <c r="U782" s="73" t="s">
        <v>93</v>
      </c>
      <c r="V782" s="73" t="s">
        <v>93</v>
      </c>
      <c r="W782" s="73" t="s">
        <v>93</v>
      </c>
      <c r="X782" s="73" t="s">
        <v>93</v>
      </c>
      <c r="Y782" s="73" t="s">
        <v>93</v>
      </c>
    </row>
    <row r="783" spans="1:25" s="121" customFormat="1">
      <c r="A783" s="115" t="s">
        <v>688</v>
      </c>
      <c r="B783" s="116">
        <v>46113</v>
      </c>
      <c r="C783" s="116">
        <v>46142</v>
      </c>
      <c r="D783" s="91" t="s">
        <v>686</v>
      </c>
      <c r="E783" s="117" t="s">
        <v>90</v>
      </c>
      <c r="F783" s="66" t="s">
        <v>687</v>
      </c>
      <c r="G783" s="66"/>
      <c r="H783" s="118">
        <v>6.8</v>
      </c>
      <c r="I783" s="74" t="s">
        <v>96</v>
      </c>
      <c r="J783" s="74">
        <v>1</v>
      </c>
      <c r="K783" s="120" t="s">
        <v>97</v>
      </c>
      <c r="L783" s="117" t="s">
        <v>93</v>
      </c>
      <c r="M783" s="117" t="s">
        <v>93</v>
      </c>
      <c r="N783" s="117" t="s">
        <v>93</v>
      </c>
      <c r="O783" s="73">
        <v>149</v>
      </c>
      <c r="P783" s="124">
        <f t="shared" si="46"/>
        <v>149</v>
      </c>
      <c r="Q783" s="73">
        <f t="shared" si="47"/>
        <v>149</v>
      </c>
      <c r="R783" s="73">
        <f t="shared" si="48"/>
        <v>149</v>
      </c>
      <c r="S783" s="73"/>
      <c r="T783" s="117" t="s">
        <v>93</v>
      </c>
      <c r="U783" s="73" t="s">
        <v>93</v>
      </c>
      <c r="V783" s="73" t="s">
        <v>93</v>
      </c>
      <c r="W783" s="73" t="s">
        <v>93</v>
      </c>
      <c r="X783" s="73" t="s">
        <v>93</v>
      </c>
      <c r="Y783" s="73" t="s">
        <v>93</v>
      </c>
    </row>
    <row r="784" spans="1:25">
      <c r="A784" s="63"/>
      <c r="D784" s="91"/>
      <c r="F784" s="66"/>
      <c r="G784" s="66"/>
      <c r="H784" s="67"/>
      <c r="I784" s="68"/>
      <c r="J784" s="68"/>
      <c r="K784" s="69"/>
      <c r="L784" s="59"/>
      <c r="M784" s="59"/>
      <c r="N784" s="59"/>
      <c r="O784" s="62"/>
      <c r="P784" s="72"/>
      <c r="Q784" s="62"/>
      <c r="R784" s="62"/>
      <c r="S784" s="62"/>
      <c r="T784" s="69"/>
      <c r="V784" s="70"/>
      <c r="X784" s="62"/>
    </row>
    <row r="785" spans="1:25">
      <c r="A785" s="71"/>
      <c r="B785" s="64"/>
      <c r="C785" s="64"/>
      <c r="D785" s="91"/>
      <c r="F785" s="66"/>
      <c r="G785" s="66"/>
      <c r="H785" s="67"/>
      <c r="I785" s="74"/>
      <c r="J785" s="74"/>
      <c r="K785" s="59"/>
      <c r="L785" s="59"/>
      <c r="M785" s="59"/>
      <c r="N785" s="59"/>
      <c r="O785" s="62"/>
      <c r="P785" s="62"/>
      <c r="Q785" s="62"/>
      <c r="R785" s="62"/>
      <c r="S785" s="62"/>
      <c r="T785" s="73"/>
      <c r="U785" s="73"/>
      <c r="V785" s="73"/>
      <c r="W785" s="73"/>
      <c r="X785" s="73"/>
      <c r="Y785" s="73"/>
    </row>
    <row r="786" spans="1:25">
      <c r="A786" s="75" t="s">
        <v>726</v>
      </c>
      <c r="B786" s="58">
        <v>46113</v>
      </c>
      <c r="C786" s="58">
        <v>46142</v>
      </c>
      <c r="D786" s="92" t="s">
        <v>93</v>
      </c>
      <c r="E786" s="59" t="s">
        <v>727</v>
      </c>
      <c r="F786" s="66" t="s">
        <v>728</v>
      </c>
      <c r="G786" s="66"/>
      <c r="H786" s="59" t="s">
        <v>93</v>
      </c>
      <c r="I786" s="68" t="s">
        <v>729</v>
      </c>
      <c r="J786" s="68">
        <v>1</v>
      </c>
      <c r="K786" s="59" t="s">
        <v>93</v>
      </c>
      <c r="L786" s="59" t="s">
        <v>93</v>
      </c>
      <c r="M786" s="59" t="s">
        <v>93</v>
      </c>
      <c r="N786" s="59" t="s">
        <v>93</v>
      </c>
      <c r="O786" s="62">
        <v>30</v>
      </c>
      <c r="P786" s="72">
        <f t="shared" ref="P786:P796" si="49">O786/J786</f>
        <v>30</v>
      </c>
      <c r="Q786" s="62">
        <f>O786</f>
        <v>30</v>
      </c>
      <c r="R786" s="62">
        <f t="shared" ref="R786:R796" si="50">Q786/J786</f>
        <v>30</v>
      </c>
      <c r="S786" s="62"/>
      <c r="T786" s="73"/>
      <c r="U786" s="73"/>
      <c r="V786" s="73"/>
      <c r="W786" s="73"/>
      <c r="X786" s="73"/>
      <c r="Y786" s="73"/>
    </row>
    <row r="787" spans="1:25">
      <c r="A787" s="75" t="s">
        <v>730</v>
      </c>
      <c r="B787" s="58">
        <v>46113</v>
      </c>
      <c r="C787" s="58">
        <v>46142</v>
      </c>
      <c r="D787" s="92" t="s">
        <v>93</v>
      </c>
      <c r="E787" s="59" t="s">
        <v>731</v>
      </c>
      <c r="F787" s="66" t="s">
        <v>732</v>
      </c>
      <c r="G787" s="66"/>
      <c r="H787" s="59" t="s">
        <v>93</v>
      </c>
      <c r="I787" s="68" t="s">
        <v>733</v>
      </c>
      <c r="J787" s="68">
        <v>1</v>
      </c>
      <c r="K787" s="59" t="s">
        <v>93</v>
      </c>
      <c r="L787" s="59" t="s">
        <v>93</v>
      </c>
      <c r="M787" s="59" t="s">
        <v>93</v>
      </c>
      <c r="N787" s="59" t="s">
        <v>93</v>
      </c>
      <c r="O787" s="62">
        <v>25</v>
      </c>
      <c r="P787" s="72">
        <f t="shared" si="49"/>
        <v>25</v>
      </c>
      <c r="Q787" s="62">
        <v>0.01</v>
      </c>
      <c r="R787" s="62">
        <f t="shared" si="50"/>
        <v>0.01</v>
      </c>
      <c r="S787" s="62"/>
      <c r="T787" s="59" t="s">
        <v>99</v>
      </c>
      <c r="U787" s="62">
        <v>24.99</v>
      </c>
      <c r="V787" s="73"/>
      <c r="W787" s="73"/>
      <c r="X787" s="73"/>
      <c r="Y787" s="73"/>
    </row>
    <row r="788" spans="1:25">
      <c r="A788" s="87" t="s">
        <v>734</v>
      </c>
      <c r="B788" s="58">
        <v>46113</v>
      </c>
      <c r="C788" s="58">
        <v>46142</v>
      </c>
      <c r="D788" s="92" t="s">
        <v>93</v>
      </c>
      <c r="E788" s="59" t="s">
        <v>735</v>
      </c>
      <c r="F788" s="77" t="s">
        <v>736</v>
      </c>
      <c r="G788" s="77"/>
      <c r="H788" s="59" t="s">
        <v>93</v>
      </c>
      <c r="I788" s="68" t="s">
        <v>737</v>
      </c>
      <c r="J788" s="68">
        <v>1</v>
      </c>
      <c r="K788" s="59" t="s">
        <v>93</v>
      </c>
      <c r="L788" s="59" t="s">
        <v>93</v>
      </c>
      <c r="M788" s="59" t="s">
        <v>93</v>
      </c>
      <c r="N788" s="59" t="s">
        <v>93</v>
      </c>
      <c r="O788" s="62">
        <v>30</v>
      </c>
      <c r="P788" s="72">
        <f t="shared" si="49"/>
        <v>30</v>
      </c>
      <c r="Q788" s="62">
        <f t="shared" ref="Q788:Q795" si="51">O788</f>
        <v>30</v>
      </c>
      <c r="R788" s="62">
        <f t="shared" si="50"/>
        <v>30</v>
      </c>
      <c r="S788" s="62"/>
      <c r="T788" s="73"/>
      <c r="U788" s="73"/>
      <c r="V788" s="73"/>
      <c r="W788" s="73"/>
      <c r="X788" s="73"/>
      <c r="Y788" s="73"/>
    </row>
    <row r="789" spans="1:25">
      <c r="A789" s="75" t="s">
        <v>738</v>
      </c>
      <c r="B789" s="58">
        <v>46113</v>
      </c>
      <c r="C789" s="58">
        <v>46142</v>
      </c>
      <c r="D789" s="92" t="s">
        <v>93</v>
      </c>
      <c r="E789" s="59" t="s">
        <v>735</v>
      </c>
      <c r="F789" s="66" t="s">
        <v>739</v>
      </c>
      <c r="G789" s="66"/>
      <c r="H789" s="59" t="s">
        <v>93</v>
      </c>
      <c r="I789" s="68" t="s">
        <v>737</v>
      </c>
      <c r="J789" s="68">
        <v>1</v>
      </c>
      <c r="K789" s="59" t="s">
        <v>93</v>
      </c>
      <c r="L789" s="59" t="s">
        <v>93</v>
      </c>
      <c r="M789" s="59" t="s">
        <v>93</v>
      </c>
      <c r="N789" s="59" t="s">
        <v>93</v>
      </c>
      <c r="O789" s="62">
        <v>15</v>
      </c>
      <c r="P789" s="72">
        <f t="shared" si="49"/>
        <v>15</v>
      </c>
      <c r="Q789" s="62">
        <f t="shared" si="51"/>
        <v>15</v>
      </c>
      <c r="R789" s="62">
        <f t="shared" si="50"/>
        <v>15</v>
      </c>
      <c r="S789" s="62"/>
      <c r="T789" s="73"/>
      <c r="U789" s="73"/>
      <c r="V789" s="73"/>
      <c r="W789" s="73"/>
      <c r="X789" s="73"/>
      <c r="Y789" s="73"/>
    </row>
    <row r="790" spans="1:25">
      <c r="A790" s="75" t="s">
        <v>740</v>
      </c>
      <c r="B790" s="58">
        <v>46113</v>
      </c>
      <c r="C790" s="58">
        <v>46142</v>
      </c>
      <c r="D790" s="92" t="s">
        <v>93</v>
      </c>
      <c r="E790" s="59" t="s">
        <v>735</v>
      </c>
      <c r="F790" s="66" t="s">
        <v>741</v>
      </c>
      <c r="G790" s="66"/>
      <c r="H790" s="59" t="s">
        <v>93</v>
      </c>
      <c r="I790" s="68" t="s">
        <v>737</v>
      </c>
      <c r="J790" s="68">
        <v>1</v>
      </c>
      <c r="K790" s="59" t="s">
        <v>93</v>
      </c>
      <c r="L790" s="59" t="s">
        <v>93</v>
      </c>
      <c r="M790" s="59" t="s">
        <v>93</v>
      </c>
      <c r="N790" s="59" t="s">
        <v>93</v>
      </c>
      <c r="O790" s="62">
        <v>20</v>
      </c>
      <c r="P790" s="72">
        <f t="shared" si="49"/>
        <v>20</v>
      </c>
      <c r="Q790" s="62">
        <f t="shared" si="51"/>
        <v>20</v>
      </c>
      <c r="R790" s="62">
        <f t="shared" si="50"/>
        <v>20</v>
      </c>
      <c r="S790" s="62"/>
      <c r="T790" s="73"/>
      <c r="U790" s="73"/>
      <c r="V790" s="73"/>
      <c r="W790" s="73"/>
      <c r="X790" s="73"/>
      <c r="Y790" s="73"/>
    </row>
    <row r="791" spans="1:25">
      <c r="A791" s="75" t="s">
        <v>742</v>
      </c>
      <c r="B791" s="58">
        <v>46113</v>
      </c>
      <c r="C791" s="58">
        <v>46142</v>
      </c>
      <c r="D791" s="92" t="s">
        <v>93</v>
      </c>
      <c r="E791" s="59" t="s">
        <v>735</v>
      </c>
      <c r="F791" s="66" t="s">
        <v>743</v>
      </c>
      <c r="G791" s="66"/>
      <c r="H791" s="59" t="s">
        <v>93</v>
      </c>
      <c r="I791" s="68" t="s">
        <v>737</v>
      </c>
      <c r="J791" s="68">
        <v>1</v>
      </c>
      <c r="K791" s="59" t="s">
        <v>93</v>
      </c>
      <c r="L791" s="59" t="s">
        <v>93</v>
      </c>
      <c r="M791" s="59" t="s">
        <v>93</v>
      </c>
      <c r="N791" s="59" t="s">
        <v>93</v>
      </c>
      <c r="O791" s="62">
        <v>30</v>
      </c>
      <c r="P791" s="72">
        <f t="shared" si="49"/>
        <v>30</v>
      </c>
      <c r="Q791" s="62">
        <f t="shared" si="51"/>
        <v>30</v>
      </c>
      <c r="R791" s="62">
        <f t="shared" si="50"/>
        <v>30</v>
      </c>
      <c r="S791" s="62"/>
      <c r="T791" s="73"/>
      <c r="U791" s="73"/>
      <c r="V791" s="73"/>
      <c r="W791" s="73"/>
      <c r="X791" s="73"/>
      <c r="Y791" s="73"/>
    </row>
    <row r="792" spans="1:25">
      <c r="A792" s="75" t="s">
        <v>744</v>
      </c>
      <c r="B792" s="58">
        <v>46113</v>
      </c>
      <c r="C792" s="58">
        <v>46142</v>
      </c>
      <c r="D792" s="92" t="s">
        <v>93</v>
      </c>
      <c r="E792" s="59" t="s">
        <v>735</v>
      </c>
      <c r="F792" s="66" t="s">
        <v>745</v>
      </c>
      <c r="G792" s="66"/>
      <c r="H792" s="59" t="s">
        <v>93</v>
      </c>
      <c r="I792" s="68" t="s">
        <v>737</v>
      </c>
      <c r="J792" s="68">
        <v>1</v>
      </c>
      <c r="K792" s="59" t="s">
        <v>93</v>
      </c>
      <c r="L792" s="59" t="s">
        <v>93</v>
      </c>
      <c r="M792" s="59" t="s">
        <v>93</v>
      </c>
      <c r="N792" s="59" t="s">
        <v>93</v>
      </c>
      <c r="O792" s="62">
        <v>30</v>
      </c>
      <c r="P792" s="72">
        <f t="shared" si="49"/>
        <v>30</v>
      </c>
      <c r="Q792" s="62">
        <f t="shared" si="51"/>
        <v>30</v>
      </c>
      <c r="R792" s="62">
        <f t="shared" si="50"/>
        <v>30</v>
      </c>
      <c r="S792" s="62"/>
      <c r="T792" s="73"/>
      <c r="U792" s="73"/>
      <c r="V792" s="73"/>
      <c r="W792" s="73"/>
      <c r="X792" s="73"/>
      <c r="Y792" s="73"/>
    </row>
    <row r="793" spans="1:25">
      <c r="A793" s="75" t="s">
        <v>746</v>
      </c>
      <c r="B793" s="58">
        <v>46113</v>
      </c>
      <c r="C793" s="58">
        <v>46142</v>
      </c>
      <c r="D793" s="92" t="s">
        <v>93</v>
      </c>
      <c r="E793" s="59" t="s">
        <v>735</v>
      </c>
      <c r="F793" s="66" t="s">
        <v>747</v>
      </c>
      <c r="G793" s="66"/>
      <c r="H793" s="59" t="s">
        <v>93</v>
      </c>
      <c r="I793" s="68" t="s">
        <v>737</v>
      </c>
      <c r="J793" s="68">
        <v>1</v>
      </c>
      <c r="K793" s="59" t="s">
        <v>93</v>
      </c>
      <c r="L793" s="59" t="s">
        <v>93</v>
      </c>
      <c r="M793" s="59" t="s">
        <v>93</v>
      </c>
      <c r="N793" s="59" t="s">
        <v>93</v>
      </c>
      <c r="O793" s="62">
        <v>30</v>
      </c>
      <c r="P793" s="72">
        <f t="shared" si="49"/>
        <v>30</v>
      </c>
      <c r="Q793" s="62">
        <f t="shared" si="51"/>
        <v>30</v>
      </c>
      <c r="R793" s="62">
        <f t="shared" si="50"/>
        <v>30</v>
      </c>
      <c r="S793" s="62"/>
      <c r="T793" s="73"/>
      <c r="U793" s="73"/>
      <c r="V793" s="73"/>
      <c r="W793" s="73"/>
      <c r="X793" s="73"/>
      <c r="Y793" s="73"/>
    </row>
    <row r="794" spans="1:25">
      <c r="A794" s="75" t="s">
        <v>748</v>
      </c>
      <c r="B794" s="58">
        <v>46113</v>
      </c>
      <c r="C794" s="58">
        <v>46142</v>
      </c>
      <c r="D794" s="92" t="s">
        <v>93</v>
      </c>
      <c r="E794" s="59" t="s">
        <v>735</v>
      </c>
      <c r="F794" s="66" t="s">
        <v>749</v>
      </c>
      <c r="G794" s="66"/>
      <c r="H794" s="59" t="s">
        <v>93</v>
      </c>
      <c r="I794" s="68" t="s">
        <v>737</v>
      </c>
      <c r="J794" s="68">
        <v>1</v>
      </c>
      <c r="K794" s="59" t="s">
        <v>93</v>
      </c>
      <c r="L794" s="59" t="s">
        <v>93</v>
      </c>
      <c r="M794" s="59" t="s">
        <v>93</v>
      </c>
      <c r="N794" s="59" t="s">
        <v>93</v>
      </c>
      <c r="O794" s="62">
        <v>30</v>
      </c>
      <c r="P794" s="72">
        <f t="shared" si="49"/>
        <v>30</v>
      </c>
      <c r="Q794" s="62">
        <f t="shared" si="51"/>
        <v>30</v>
      </c>
      <c r="R794" s="62">
        <f t="shared" si="50"/>
        <v>30</v>
      </c>
      <c r="S794" s="62"/>
      <c r="T794" s="73"/>
      <c r="U794" s="73"/>
      <c r="V794" s="73"/>
      <c r="W794" s="73"/>
      <c r="X794" s="73"/>
      <c r="Y794" s="73"/>
    </row>
    <row r="795" spans="1:25">
      <c r="A795" s="75" t="s">
        <v>750</v>
      </c>
      <c r="B795" s="58">
        <v>46113</v>
      </c>
      <c r="C795" s="58">
        <v>46142</v>
      </c>
      <c r="D795" s="92" t="s">
        <v>93</v>
      </c>
      <c r="E795" s="59" t="s">
        <v>735</v>
      </c>
      <c r="F795" s="66" t="s">
        <v>751</v>
      </c>
      <c r="G795" s="66"/>
      <c r="H795" s="59" t="s">
        <v>93</v>
      </c>
      <c r="I795" s="68" t="s">
        <v>737</v>
      </c>
      <c r="J795" s="68">
        <v>1</v>
      </c>
      <c r="K795" s="59" t="s">
        <v>93</v>
      </c>
      <c r="L795" s="59" t="s">
        <v>93</v>
      </c>
      <c r="M795" s="59" t="s">
        <v>93</v>
      </c>
      <c r="N795" s="59" t="s">
        <v>93</v>
      </c>
      <c r="O795" s="62">
        <v>30</v>
      </c>
      <c r="P795" s="72">
        <f t="shared" si="49"/>
        <v>30</v>
      </c>
      <c r="Q795" s="62">
        <f t="shared" si="51"/>
        <v>30</v>
      </c>
      <c r="R795" s="62">
        <f t="shared" si="50"/>
        <v>30</v>
      </c>
      <c r="S795" s="62"/>
      <c r="T795" s="73"/>
      <c r="U795" s="73"/>
      <c r="V795" s="73"/>
      <c r="W795" s="73"/>
      <c r="X795" s="73"/>
      <c r="Y795" s="73"/>
    </row>
    <row r="796" spans="1:25">
      <c r="A796" s="75" t="s">
        <v>752</v>
      </c>
      <c r="B796" s="58">
        <v>46113</v>
      </c>
      <c r="C796" s="58">
        <v>46142</v>
      </c>
      <c r="D796" s="92" t="s">
        <v>93</v>
      </c>
      <c r="E796" s="59" t="s">
        <v>731</v>
      </c>
      <c r="F796" s="66" t="s">
        <v>753</v>
      </c>
      <c r="G796" s="66"/>
      <c r="H796" s="59" t="s">
        <v>93</v>
      </c>
      <c r="I796" s="68" t="s">
        <v>733</v>
      </c>
      <c r="J796" s="68">
        <v>1</v>
      </c>
      <c r="K796" s="59" t="s">
        <v>93</v>
      </c>
      <c r="L796" s="59" t="s">
        <v>93</v>
      </c>
      <c r="M796" s="59" t="s">
        <v>93</v>
      </c>
      <c r="N796" s="59" t="s">
        <v>93</v>
      </c>
      <c r="O796" s="62">
        <v>25</v>
      </c>
      <c r="P796" s="72">
        <f t="shared" si="49"/>
        <v>25</v>
      </c>
      <c r="Q796" s="62">
        <v>0.01</v>
      </c>
      <c r="R796" s="62">
        <f t="shared" si="50"/>
        <v>0.01</v>
      </c>
      <c r="S796" s="62"/>
      <c r="T796" s="59" t="s">
        <v>99</v>
      </c>
      <c r="U796" s="62">
        <v>24.99</v>
      </c>
      <c r="V796" s="73"/>
      <c r="W796" s="73"/>
      <c r="X796" s="73"/>
      <c r="Y796" s="73"/>
    </row>
    <row r="797" spans="1:25">
      <c r="A797" s="63"/>
      <c r="B797" s="64"/>
      <c r="C797" s="64"/>
      <c r="D797" s="91"/>
      <c r="F797" s="76"/>
      <c r="G797" s="66"/>
      <c r="H797" s="67"/>
      <c r="I797" s="68"/>
      <c r="J797" s="68"/>
      <c r="K797" s="59"/>
      <c r="L797" s="59"/>
      <c r="M797" s="59"/>
      <c r="N797" s="59"/>
      <c r="O797" s="62"/>
      <c r="P797" s="62"/>
      <c r="Q797" s="62"/>
      <c r="R797" s="62"/>
      <c r="S797" s="62"/>
      <c r="T797" s="69"/>
      <c r="V797" s="70"/>
      <c r="X797" s="62"/>
    </row>
    <row r="801" spans="1:25" s="97" customFormat="1">
      <c r="A801" s="94"/>
      <c r="B801" s="96"/>
      <c r="C801" s="96"/>
      <c r="D801" s="95"/>
      <c r="E801" s="100"/>
      <c r="F801" s="100"/>
      <c r="G801" s="98"/>
      <c r="H801" s="83"/>
      <c r="I801" s="99"/>
      <c r="J801" s="99"/>
      <c r="K801" s="99"/>
      <c r="L801" s="98"/>
      <c r="M801" s="98"/>
      <c r="N801" s="98"/>
      <c r="O801" s="62"/>
      <c r="P801" s="62"/>
      <c r="Q801" s="62"/>
      <c r="R801" s="62"/>
      <c r="S801" s="62"/>
      <c r="T801" s="59"/>
      <c r="U801" s="62"/>
      <c r="V801" s="62"/>
      <c r="W801" s="62"/>
      <c r="X801" s="62"/>
      <c r="Y801" s="62"/>
    </row>
    <row r="802" spans="1:25" s="97" customFormat="1">
      <c r="A802" s="94"/>
      <c r="B802" s="96"/>
      <c r="C802" s="96"/>
      <c r="D802" s="95"/>
      <c r="E802" s="100"/>
      <c r="F802" s="100"/>
      <c r="G802" s="98"/>
      <c r="H802" s="83"/>
      <c r="I802" s="99"/>
      <c r="J802" s="99"/>
      <c r="K802" s="99"/>
      <c r="L802" s="98"/>
      <c r="M802" s="98"/>
      <c r="N802" s="98"/>
      <c r="O802" s="62"/>
      <c r="P802" s="62"/>
      <c r="Q802" s="62"/>
      <c r="R802" s="62"/>
      <c r="S802" s="62"/>
      <c r="T802" s="59"/>
      <c r="U802" s="62"/>
      <c r="V802" s="62"/>
      <c r="W802" s="62"/>
      <c r="X802" s="62"/>
      <c r="Y802" s="62"/>
    </row>
    <row r="803" spans="1:25" s="97" customFormat="1">
      <c r="A803" s="94"/>
      <c r="B803" s="96"/>
      <c r="C803" s="96"/>
      <c r="D803" s="95"/>
      <c r="E803" s="100"/>
      <c r="F803" s="100"/>
      <c r="G803" s="98"/>
      <c r="H803" s="83"/>
      <c r="I803" s="99"/>
      <c r="J803" s="99"/>
      <c r="K803" s="99"/>
      <c r="L803" s="98"/>
      <c r="M803" s="98"/>
      <c r="N803" s="98"/>
      <c r="O803" s="62"/>
      <c r="P803" s="62"/>
      <c r="Q803" s="62"/>
      <c r="R803" s="62"/>
      <c r="S803" s="62"/>
      <c r="T803" s="59"/>
      <c r="U803" s="62"/>
      <c r="V803" s="62"/>
      <c r="W803" s="62"/>
      <c r="X803" s="62"/>
      <c r="Y803" s="62"/>
    </row>
    <row r="804" spans="1:25">
      <c r="K804" s="102"/>
    </row>
    <row r="1072" spans="14:14">
      <c r="N1072" s="93" t="s">
        <v>886</v>
      </c>
    </row>
    <row r="1073" spans="14:14">
      <c r="N1073" s="57" t="s">
        <v>887</v>
      </c>
    </row>
  </sheetData>
  <sortState xmlns:xlrd2="http://schemas.microsoft.com/office/spreadsheetml/2017/richdata2" ref="A7:AE582">
    <sortCondition ref="F7:F582"/>
  </sortState>
  <phoneticPr fontId="37" type="noConversion"/>
  <printOptions horizontalCentered="1"/>
  <pageMargins left="0.25" right="0.25" top="0.75" bottom="0.75" header="0.3" footer="0.3"/>
  <pageSetup paperSize="5" scale="1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GI22"/>
  <sheetViews>
    <sheetView zoomScaleNormal="100" zoomScaleSheetLayoutView="85" workbookViewId="0"/>
  </sheetViews>
  <sheetFormatPr defaultColWidth="8.6640625" defaultRowHeight="14.4"/>
  <cols>
    <col min="1" max="1" width="26.6640625" style="4" customWidth="1"/>
    <col min="2" max="2" width="17.44140625" style="4" customWidth="1"/>
    <col min="3" max="3" width="16.33203125" style="4" customWidth="1"/>
    <col min="4" max="5" width="12.6640625" style="4" customWidth="1"/>
    <col min="6" max="6" width="31.33203125" style="4" customWidth="1"/>
    <col min="7" max="7" width="14.33203125" style="4" customWidth="1"/>
    <col min="8" max="8" width="13.44140625" style="4" customWidth="1"/>
    <col min="9" max="9" width="13.6640625" style="4" customWidth="1"/>
    <col min="10" max="10" width="15.44140625" style="4" customWidth="1"/>
    <col min="11" max="11" width="14.6640625" style="4" customWidth="1"/>
    <col min="12" max="12" width="13.44140625" style="4" customWidth="1"/>
    <col min="13" max="13" width="22" style="4" bestFit="1" customWidth="1"/>
    <col min="14" max="16384" width="8.6640625" style="4"/>
  </cols>
  <sheetData>
    <row r="1" spans="1:6951" s="5" customFormat="1">
      <c r="A1" s="5" t="s">
        <v>0</v>
      </c>
      <c r="B1" s="5" t="s">
        <v>1</v>
      </c>
      <c r="C1" s="5" t="s">
        <v>2</v>
      </c>
      <c r="D1" s="5" t="s">
        <v>14</v>
      </c>
      <c r="E1" s="5" t="s">
        <v>15</v>
      </c>
      <c r="F1" s="5" t="s">
        <v>16</v>
      </c>
      <c r="G1" s="5" t="s">
        <v>8</v>
      </c>
      <c r="H1" s="5" t="s">
        <v>9</v>
      </c>
      <c r="I1" s="5" t="s">
        <v>10</v>
      </c>
      <c r="J1" s="5" t="s">
        <v>13</v>
      </c>
      <c r="K1" s="5" t="s">
        <v>11</v>
      </c>
      <c r="L1" s="5" t="s">
        <v>12</v>
      </c>
      <c r="M1" s="5" t="s">
        <v>17</v>
      </c>
    </row>
    <row r="2" spans="1:6951" ht="17.7" customHeight="1">
      <c r="A2" s="1" t="s">
        <v>23</v>
      </c>
      <c r="B2" s="179"/>
      <c r="C2" s="180"/>
      <c r="D2" s="181"/>
    </row>
    <row r="3" spans="1:6951" ht="16.2" customHeight="1">
      <c r="A3" s="1" t="s">
        <v>49</v>
      </c>
      <c r="B3" s="179"/>
      <c r="C3" s="180"/>
      <c r="D3" s="181"/>
    </row>
    <row r="4" spans="1:6951" ht="28.2" customHeight="1">
      <c r="A4" s="3" t="s">
        <v>41</v>
      </c>
      <c r="B4" s="182"/>
      <c r="C4" s="183"/>
      <c r="D4" s="184"/>
    </row>
    <row r="6" spans="1:6951" s="19" customFormat="1" ht="57.6">
      <c r="A6" s="14" t="s">
        <v>53</v>
      </c>
      <c r="B6" s="14" t="s">
        <v>40</v>
      </c>
      <c r="C6" s="17" t="s">
        <v>39</v>
      </c>
      <c r="D6" s="14" t="s">
        <v>42</v>
      </c>
      <c r="E6" s="14" t="s">
        <v>43</v>
      </c>
      <c r="F6" s="18" t="s">
        <v>52</v>
      </c>
      <c r="G6" s="14" t="s">
        <v>56</v>
      </c>
      <c r="H6" s="14" t="s">
        <v>57</v>
      </c>
      <c r="I6" s="14" t="s">
        <v>58</v>
      </c>
      <c r="J6" s="14" t="s">
        <v>59</v>
      </c>
      <c r="K6" s="14" t="s">
        <v>60</v>
      </c>
      <c r="L6" s="14" t="s">
        <v>61</v>
      </c>
      <c r="M6" s="17" t="s">
        <v>44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  <c r="AMJ6" s="20"/>
      <c r="AMK6" s="20"/>
      <c r="AML6" s="20"/>
      <c r="AMM6" s="20"/>
      <c r="AMN6" s="20"/>
      <c r="AMO6" s="20"/>
      <c r="AMP6" s="20"/>
      <c r="AMQ6" s="20"/>
      <c r="AMR6" s="20"/>
      <c r="AMS6" s="20"/>
      <c r="AMT6" s="20"/>
      <c r="AMU6" s="20"/>
      <c r="AMV6" s="20"/>
      <c r="AMW6" s="20"/>
      <c r="AMX6" s="20"/>
      <c r="AMY6" s="20"/>
      <c r="AMZ6" s="20"/>
      <c r="ANA6" s="20"/>
      <c r="ANB6" s="20"/>
      <c r="ANC6" s="20"/>
      <c r="AND6" s="20"/>
      <c r="ANE6" s="20"/>
      <c r="ANF6" s="20"/>
      <c r="ANG6" s="20"/>
      <c r="ANH6" s="20"/>
      <c r="ANI6" s="20"/>
      <c r="ANJ6" s="20"/>
      <c r="ANK6" s="20"/>
      <c r="ANL6" s="20"/>
      <c r="ANM6" s="20"/>
      <c r="ANN6" s="20"/>
      <c r="ANO6" s="20"/>
      <c r="ANP6" s="20"/>
      <c r="ANQ6" s="20"/>
      <c r="ANR6" s="20"/>
      <c r="ANS6" s="20"/>
      <c r="ANT6" s="20"/>
      <c r="ANU6" s="20"/>
      <c r="ANV6" s="20"/>
      <c r="ANW6" s="20"/>
      <c r="ANX6" s="20"/>
      <c r="ANY6" s="20"/>
      <c r="ANZ6" s="20"/>
      <c r="AOA6" s="20"/>
      <c r="AOB6" s="20"/>
      <c r="AOC6" s="20"/>
      <c r="AOD6" s="20"/>
      <c r="AOE6" s="20"/>
      <c r="AOF6" s="20"/>
      <c r="AOG6" s="20"/>
      <c r="AOH6" s="20"/>
      <c r="AOI6" s="20"/>
      <c r="AOJ6" s="20"/>
      <c r="AOK6" s="20"/>
      <c r="AOL6" s="20"/>
      <c r="AOM6" s="20"/>
      <c r="AON6" s="20"/>
      <c r="AOO6" s="20"/>
      <c r="AOP6" s="20"/>
      <c r="AOQ6" s="20"/>
      <c r="AOR6" s="20"/>
      <c r="AOS6" s="20"/>
      <c r="AOT6" s="20"/>
      <c r="AOU6" s="20"/>
      <c r="AOV6" s="20"/>
      <c r="AOW6" s="20"/>
      <c r="AOX6" s="20"/>
      <c r="AOY6" s="20"/>
      <c r="AOZ6" s="20"/>
      <c r="APA6" s="20"/>
      <c r="APB6" s="20"/>
      <c r="APC6" s="20"/>
      <c r="APD6" s="20"/>
      <c r="APE6" s="20"/>
      <c r="APF6" s="20"/>
      <c r="APG6" s="20"/>
      <c r="APH6" s="20"/>
      <c r="API6" s="20"/>
      <c r="APJ6" s="20"/>
      <c r="APK6" s="20"/>
      <c r="APL6" s="20"/>
      <c r="APM6" s="20"/>
      <c r="APN6" s="20"/>
      <c r="APO6" s="20"/>
      <c r="APP6" s="20"/>
      <c r="APQ6" s="20"/>
      <c r="APR6" s="20"/>
      <c r="APS6" s="20"/>
      <c r="APT6" s="20"/>
      <c r="APU6" s="20"/>
      <c r="APV6" s="20"/>
      <c r="APW6" s="20"/>
      <c r="APX6" s="20"/>
      <c r="APY6" s="20"/>
      <c r="APZ6" s="20"/>
      <c r="AQA6" s="20"/>
      <c r="AQB6" s="20"/>
      <c r="AQC6" s="20"/>
      <c r="AQD6" s="20"/>
      <c r="AQE6" s="20"/>
      <c r="AQF6" s="20"/>
      <c r="AQG6" s="20"/>
      <c r="AQH6" s="20"/>
      <c r="AQI6" s="20"/>
      <c r="AQJ6" s="20"/>
      <c r="AQK6" s="20"/>
      <c r="AQL6" s="20"/>
      <c r="AQM6" s="20"/>
      <c r="AQN6" s="20"/>
      <c r="AQO6" s="20"/>
      <c r="AQP6" s="20"/>
      <c r="AQQ6" s="20"/>
      <c r="AQR6" s="20"/>
      <c r="AQS6" s="20"/>
      <c r="AQT6" s="20"/>
      <c r="AQU6" s="20"/>
      <c r="AQV6" s="20"/>
      <c r="AQW6" s="20"/>
      <c r="AQX6" s="20"/>
      <c r="AQY6" s="20"/>
      <c r="AQZ6" s="20"/>
      <c r="ARA6" s="20"/>
      <c r="ARB6" s="20"/>
      <c r="ARC6" s="20"/>
      <c r="ARD6" s="20"/>
      <c r="ARE6" s="20"/>
      <c r="ARF6" s="20"/>
      <c r="ARG6" s="20"/>
      <c r="ARH6" s="20"/>
      <c r="ARI6" s="20"/>
      <c r="ARJ6" s="20"/>
      <c r="ARK6" s="20"/>
      <c r="ARL6" s="20"/>
      <c r="ARM6" s="20"/>
      <c r="ARN6" s="20"/>
      <c r="ARO6" s="20"/>
      <c r="ARP6" s="20"/>
      <c r="ARQ6" s="20"/>
      <c r="ARR6" s="20"/>
      <c r="ARS6" s="20"/>
      <c r="ART6" s="20"/>
      <c r="ARU6" s="20"/>
      <c r="ARV6" s="20"/>
      <c r="ARW6" s="20"/>
      <c r="ARX6" s="20"/>
      <c r="ARY6" s="20"/>
      <c r="ARZ6" s="20"/>
      <c r="ASA6" s="20"/>
      <c r="ASB6" s="20"/>
      <c r="ASC6" s="20"/>
      <c r="ASD6" s="20"/>
      <c r="ASE6" s="20"/>
      <c r="ASF6" s="20"/>
      <c r="ASG6" s="20"/>
      <c r="ASH6" s="20"/>
      <c r="ASI6" s="20"/>
      <c r="ASJ6" s="20"/>
      <c r="ASK6" s="20"/>
      <c r="ASL6" s="20"/>
      <c r="ASM6" s="20"/>
      <c r="ASN6" s="20"/>
      <c r="ASO6" s="20"/>
      <c r="ASP6" s="20"/>
      <c r="ASQ6" s="20"/>
      <c r="ASR6" s="20"/>
      <c r="ASS6" s="20"/>
      <c r="AST6" s="20"/>
      <c r="ASU6" s="20"/>
      <c r="ASV6" s="20"/>
      <c r="ASW6" s="20"/>
      <c r="ASX6" s="20"/>
      <c r="ASY6" s="20"/>
      <c r="ASZ6" s="20"/>
      <c r="ATA6" s="20"/>
      <c r="ATB6" s="20"/>
      <c r="ATC6" s="20"/>
      <c r="ATD6" s="20"/>
      <c r="ATE6" s="20"/>
      <c r="ATF6" s="20"/>
      <c r="ATG6" s="20"/>
      <c r="ATH6" s="20"/>
      <c r="ATI6" s="20"/>
      <c r="ATJ6" s="20"/>
      <c r="ATK6" s="20"/>
      <c r="ATL6" s="20"/>
      <c r="ATM6" s="20"/>
      <c r="ATN6" s="20"/>
      <c r="ATO6" s="20"/>
      <c r="ATP6" s="20"/>
      <c r="ATQ6" s="20"/>
      <c r="ATR6" s="20"/>
      <c r="ATS6" s="20"/>
      <c r="ATT6" s="20"/>
      <c r="ATU6" s="20"/>
      <c r="ATV6" s="20"/>
      <c r="ATW6" s="20"/>
      <c r="ATX6" s="20"/>
      <c r="ATY6" s="20"/>
      <c r="ATZ6" s="20"/>
      <c r="AUA6" s="20"/>
      <c r="AUB6" s="20"/>
      <c r="AUC6" s="20"/>
      <c r="AUD6" s="20"/>
      <c r="AUE6" s="20"/>
      <c r="AUF6" s="20"/>
      <c r="AUG6" s="20"/>
      <c r="AUH6" s="20"/>
      <c r="AUI6" s="20"/>
      <c r="AUJ6" s="20"/>
      <c r="AUK6" s="20"/>
      <c r="AUL6" s="20"/>
      <c r="AUM6" s="20"/>
      <c r="AUN6" s="20"/>
      <c r="AUO6" s="20"/>
      <c r="AUP6" s="20"/>
      <c r="AUQ6" s="20"/>
      <c r="AUR6" s="20"/>
      <c r="AUS6" s="20"/>
      <c r="AUT6" s="20"/>
      <c r="AUU6" s="20"/>
      <c r="AUV6" s="20"/>
      <c r="AUW6" s="20"/>
      <c r="AUX6" s="20"/>
      <c r="AUY6" s="20"/>
      <c r="AUZ6" s="20"/>
      <c r="AVA6" s="20"/>
      <c r="AVB6" s="20"/>
      <c r="AVC6" s="20"/>
      <c r="AVD6" s="20"/>
      <c r="AVE6" s="20"/>
      <c r="AVF6" s="20"/>
      <c r="AVG6" s="20"/>
      <c r="AVH6" s="20"/>
      <c r="AVI6" s="20"/>
      <c r="AVJ6" s="20"/>
      <c r="AVK6" s="20"/>
      <c r="AVL6" s="20"/>
      <c r="AVM6" s="20"/>
      <c r="AVN6" s="20"/>
      <c r="AVO6" s="20"/>
      <c r="AVP6" s="20"/>
      <c r="AVQ6" s="20"/>
      <c r="AVR6" s="20"/>
      <c r="AVS6" s="20"/>
      <c r="AVT6" s="20"/>
      <c r="AVU6" s="20"/>
      <c r="AVV6" s="20"/>
      <c r="AVW6" s="20"/>
      <c r="AVX6" s="20"/>
      <c r="AVY6" s="20"/>
      <c r="AVZ6" s="20"/>
      <c r="AWA6" s="20"/>
      <c r="AWB6" s="20"/>
      <c r="AWC6" s="20"/>
      <c r="AWD6" s="20"/>
      <c r="AWE6" s="20"/>
      <c r="AWF6" s="20"/>
      <c r="AWG6" s="20"/>
      <c r="AWH6" s="20"/>
      <c r="AWI6" s="20"/>
      <c r="AWJ6" s="20"/>
      <c r="AWK6" s="20"/>
      <c r="AWL6" s="20"/>
      <c r="AWM6" s="20"/>
      <c r="AWN6" s="20"/>
      <c r="AWO6" s="20"/>
      <c r="AWP6" s="20"/>
      <c r="AWQ6" s="20"/>
      <c r="AWR6" s="20"/>
      <c r="AWS6" s="20"/>
      <c r="AWT6" s="20"/>
      <c r="AWU6" s="20"/>
      <c r="AWV6" s="20"/>
      <c r="AWW6" s="20"/>
      <c r="AWX6" s="20"/>
      <c r="AWY6" s="20"/>
      <c r="AWZ6" s="20"/>
      <c r="AXA6" s="20"/>
      <c r="AXB6" s="20"/>
      <c r="AXC6" s="20"/>
      <c r="AXD6" s="20"/>
      <c r="AXE6" s="20"/>
      <c r="AXF6" s="20"/>
      <c r="AXG6" s="20"/>
      <c r="AXH6" s="20"/>
      <c r="AXI6" s="20"/>
      <c r="AXJ6" s="20"/>
      <c r="AXK6" s="20"/>
      <c r="AXL6" s="20"/>
      <c r="AXM6" s="20"/>
      <c r="AXN6" s="20"/>
      <c r="AXO6" s="20"/>
      <c r="AXP6" s="20"/>
      <c r="AXQ6" s="20"/>
      <c r="AXR6" s="20"/>
      <c r="AXS6" s="20"/>
      <c r="AXT6" s="20"/>
      <c r="AXU6" s="20"/>
      <c r="AXV6" s="20"/>
      <c r="AXW6" s="20"/>
      <c r="AXX6" s="20"/>
      <c r="AXY6" s="20"/>
      <c r="AXZ6" s="20"/>
      <c r="AYA6" s="20"/>
      <c r="AYB6" s="20"/>
      <c r="AYC6" s="20"/>
      <c r="AYD6" s="20"/>
      <c r="AYE6" s="20"/>
      <c r="AYF6" s="20"/>
      <c r="AYG6" s="20"/>
      <c r="AYH6" s="20"/>
      <c r="AYI6" s="20"/>
      <c r="AYJ6" s="20"/>
      <c r="AYK6" s="20"/>
      <c r="AYL6" s="20"/>
      <c r="AYM6" s="20"/>
      <c r="AYN6" s="20"/>
      <c r="AYO6" s="20"/>
      <c r="AYP6" s="20"/>
      <c r="AYQ6" s="20"/>
      <c r="AYR6" s="20"/>
      <c r="AYS6" s="20"/>
      <c r="AYT6" s="20"/>
      <c r="AYU6" s="20"/>
      <c r="AYV6" s="20"/>
      <c r="AYW6" s="20"/>
      <c r="AYX6" s="20"/>
      <c r="AYY6" s="20"/>
      <c r="AYZ6" s="20"/>
      <c r="AZA6" s="20"/>
      <c r="AZB6" s="20"/>
      <c r="AZC6" s="20"/>
      <c r="AZD6" s="20"/>
      <c r="AZE6" s="20"/>
      <c r="AZF6" s="20"/>
      <c r="AZG6" s="20"/>
      <c r="AZH6" s="20"/>
      <c r="AZI6" s="20"/>
      <c r="AZJ6" s="20"/>
      <c r="AZK6" s="20"/>
      <c r="AZL6" s="20"/>
      <c r="AZM6" s="20"/>
      <c r="AZN6" s="20"/>
      <c r="AZO6" s="20"/>
      <c r="AZP6" s="20"/>
      <c r="AZQ6" s="20"/>
      <c r="AZR6" s="20"/>
      <c r="AZS6" s="20"/>
      <c r="AZT6" s="20"/>
      <c r="AZU6" s="20"/>
      <c r="AZV6" s="20"/>
      <c r="AZW6" s="20"/>
      <c r="AZX6" s="20"/>
      <c r="AZY6" s="20"/>
      <c r="AZZ6" s="20"/>
      <c r="BAA6" s="20"/>
      <c r="BAB6" s="20"/>
      <c r="BAC6" s="20"/>
      <c r="BAD6" s="20"/>
      <c r="BAE6" s="20"/>
      <c r="BAF6" s="20"/>
      <c r="BAG6" s="20"/>
      <c r="BAH6" s="20"/>
      <c r="BAI6" s="20"/>
      <c r="BAJ6" s="20"/>
      <c r="BAK6" s="20"/>
      <c r="BAL6" s="20"/>
      <c r="BAM6" s="20"/>
      <c r="BAN6" s="20"/>
      <c r="BAO6" s="20"/>
      <c r="BAP6" s="20"/>
      <c r="BAQ6" s="20"/>
      <c r="BAR6" s="20"/>
      <c r="BAS6" s="20"/>
      <c r="BAT6" s="20"/>
      <c r="BAU6" s="20"/>
      <c r="BAV6" s="20"/>
      <c r="BAW6" s="20"/>
      <c r="BAX6" s="20"/>
      <c r="BAY6" s="20"/>
      <c r="BAZ6" s="20"/>
      <c r="BBA6" s="20"/>
      <c r="BBB6" s="20"/>
      <c r="BBC6" s="20"/>
      <c r="BBD6" s="20"/>
      <c r="BBE6" s="20"/>
      <c r="BBF6" s="20"/>
      <c r="BBG6" s="20"/>
      <c r="BBH6" s="20"/>
      <c r="BBI6" s="20"/>
      <c r="BBJ6" s="20"/>
      <c r="BBK6" s="20"/>
      <c r="BBL6" s="20"/>
      <c r="BBM6" s="20"/>
      <c r="BBN6" s="20"/>
      <c r="BBO6" s="20"/>
      <c r="BBP6" s="20"/>
      <c r="BBQ6" s="20"/>
      <c r="BBR6" s="20"/>
      <c r="BBS6" s="20"/>
      <c r="BBT6" s="20"/>
      <c r="BBU6" s="20"/>
      <c r="BBV6" s="20"/>
      <c r="BBW6" s="20"/>
      <c r="BBX6" s="20"/>
      <c r="BBY6" s="20"/>
      <c r="BBZ6" s="20"/>
      <c r="BCA6" s="20"/>
      <c r="BCB6" s="20"/>
      <c r="BCC6" s="20"/>
      <c r="BCD6" s="20"/>
      <c r="BCE6" s="20"/>
      <c r="BCF6" s="20"/>
      <c r="BCG6" s="20"/>
      <c r="BCH6" s="20"/>
      <c r="BCI6" s="20"/>
      <c r="BCJ6" s="20"/>
      <c r="BCK6" s="20"/>
      <c r="BCL6" s="20"/>
      <c r="BCM6" s="20"/>
      <c r="BCN6" s="20"/>
      <c r="BCO6" s="20"/>
      <c r="BCP6" s="20"/>
      <c r="BCQ6" s="20"/>
      <c r="BCR6" s="20"/>
      <c r="BCS6" s="20"/>
      <c r="BCT6" s="20"/>
      <c r="BCU6" s="20"/>
      <c r="BCV6" s="20"/>
      <c r="BCW6" s="20"/>
      <c r="BCX6" s="20"/>
      <c r="BCY6" s="20"/>
      <c r="BCZ6" s="20"/>
      <c r="BDA6" s="20"/>
      <c r="BDB6" s="20"/>
      <c r="BDC6" s="20"/>
      <c r="BDD6" s="20"/>
      <c r="BDE6" s="20"/>
      <c r="BDF6" s="20"/>
      <c r="BDG6" s="20"/>
      <c r="BDH6" s="20"/>
      <c r="BDI6" s="20"/>
      <c r="BDJ6" s="20"/>
      <c r="BDK6" s="20"/>
      <c r="BDL6" s="20"/>
      <c r="BDM6" s="20"/>
      <c r="BDN6" s="20"/>
      <c r="BDO6" s="20"/>
      <c r="BDP6" s="20"/>
      <c r="BDQ6" s="20"/>
      <c r="BDR6" s="20"/>
      <c r="BDS6" s="20"/>
      <c r="BDT6" s="20"/>
      <c r="BDU6" s="20"/>
      <c r="BDV6" s="20"/>
      <c r="BDW6" s="20"/>
      <c r="BDX6" s="20"/>
      <c r="BDY6" s="20"/>
      <c r="BDZ6" s="20"/>
      <c r="BEA6" s="20"/>
      <c r="BEB6" s="20"/>
      <c r="BEC6" s="20"/>
      <c r="BED6" s="20"/>
      <c r="BEE6" s="20"/>
      <c r="BEF6" s="20"/>
      <c r="BEG6" s="20"/>
      <c r="BEH6" s="20"/>
      <c r="BEI6" s="20"/>
      <c r="BEJ6" s="20"/>
      <c r="BEK6" s="20"/>
      <c r="BEL6" s="20"/>
      <c r="BEM6" s="20"/>
      <c r="BEN6" s="20"/>
      <c r="BEO6" s="20"/>
      <c r="BEP6" s="20"/>
      <c r="BEQ6" s="20"/>
      <c r="BER6" s="20"/>
      <c r="BES6" s="20"/>
      <c r="BET6" s="20"/>
      <c r="BEU6" s="20"/>
      <c r="BEV6" s="20"/>
      <c r="BEW6" s="20"/>
      <c r="BEX6" s="20"/>
      <c r="BEY6" s="20"/>
      <c r="BEZ6" s="20"/>
      <c r="BFA6" s="20"/>
      <c r="BFB6" s="20"/>
      <c r="BFC6" s="20"/>
      <c r="BFD6" s="20"/>
      <c r="BFE6" s="20"/>
      <c r="BFF6" s="20"/>
      <c r="BFG6" s="20"/>
      <c r="BFH6" s="20"/>
      <c r="BFI6" s="20"/>
      <c r="BFJ6" s="20"/>
      <c r="BFK6" s="20"/>
      <c r="BFL6" s="20"/>
      <c r="BFM6" s="20"/>
      <c r="BFN6" s="20"/>
      <c r="BFO6" s="20"/>
      <c r="BFP6" s="20"/>
      <c r="BFQ6" s="20"/>
      <c r="BFR6" s="20"/>
      <c r="BFS6" s="20"/>
      <c r="BFT6" s="20"/>
      <c r="BFU6" s="20"/>
      <c r="BFV6" s="20"/>
      <c r="BFW6" s="20"/>
      <c r="BFX6" s="20"/>
      <c r="BFY6" s="20"/>
      <c r="BFZ6" s="20"/>
      <c r="BGA6" s="20"/>
      <c r="BGB6" s="20"/>
      <c r="BGC6" s="20"/>
      <c r="BGD6" s="20"/>
      <c r="BGE6" s="20"/>
      <c r="BGF6" s="20"/>
      <c r="BGG6" s="20"/>
      <c r="BGH6" s="20"/>
      <c r="BGI6" s="20"/>
      <c r="BGJ6" s="20"/>
      <c r="BGK6" s="20"/>
      <c r="BGL6" s="20"/>
      <c r="BGM6" s="20"/>
      <c r="BGN6" s="20"/>
      <c r="BGO6" s="20"/>
      <c r="BGP6" s="20"/>
      <c r="BGQ6" s="20"/>
      <c r="BGR6" s="20"/>
      <c r="BGS6" s="20"/>
      <c r="BGT6" s="20"/>
      <c r="BGU6" s="20"/>
      <c r="BGV6" s="20"/>
      <c r="BGW6" s="20"/>
      <c r="BGX6" s="20"/>
      <c r="BGY6" s="20"/>
      <c r="BGZ6" s="20"/>
      <c r="BHA6" s="20"/>
      <c r="BHB6" s="20"/>
      <c r="BHC6" s="20"/>
      <c r="BHD6" s="20"/>
      <c r="BHE6" s="20"/>
      <c r="BHF6" s="20"/>
      <c r="BHG6" s="20"/>
      <c r="BHH6" s="20"/>
      <c r="BHI6" s="20"/>
      <c r="BHJ6" s="20"/>
      <c r="BHK6" s="20"/>
      <c r="BHL6" s="20"/>
      <c r="BHM6" s="20"/>
      <c r="BHN6" s="20"/>
      <c r="BHO6" s="20"/>
      <c r="BHP6" s="20"/>
      <c r="BHQ6" s="20"/>
      <c r="BHR6" s="20"/>
      <c r="BHS6" s="20"/>
      <c r="BHT6" s="20"/>
      <c r="BHU6" s="20"/>
      <c r="BHV6" s="20"/>
      <c r="BHW6" s="20"/>
      <c r="BHX6" s="20"/>
      <c r="BHY6" s="20"/>
      <c r="BHZ6" s="20"/>
      <c r="BIA6" s="20"/>
      <c r="BIB6" s="20"/>
      <c r="BIC6" s="20"/>
      <c r="BID6" s="20"/>
      <c r="BIE6" s="20"/>
      <c r="BIF6" s="20"/>
      <c r="BIG6" s="20"/>
      <c r="BIH6" s="20"/>
      <c r="BII6" s="20"/>
      <c r="BIJ6" s="20"/>
      <c r="BIK6" s="20"/>
      <c r="BIL6" s="20"/>
      <c r="BIM6" s="20"/>
      <c r="BIN6" s="20"/>
      <c r="BIO6" s="20"/>
      <c r="BIP6" s="20"/>
      <c r="BIQ6" s="20"/>
      <c r="BIR6" s="20"/>
      <c r="BIS6" s="20"/>
      <c r="BIT6" s="20"/>
      <c r="BIU6" s="20"/>
      <c r="BIV6" s="20"/>
      <c r="BIW6" s="20"/>
      <c r="BIX6" s="20"/>
      <c r="BIY6" s="20"/>
      <c r="BIZ6" s="20"/>
      <c r="BJA6" s="20"/>
      <c r="BJB6" s="20"/>
      <c r="BJC6" s="20"/>
      <c r="BJD6" s="20"/>
      <c r="BJE6" s="20"/>
      <c r="BJF6" s="20"/>
      <c r="BJG6" s="20"/>
      <c r="BJH6" s="20"/>
      <c r="BJI6" s="20"/>
      <c r="BJJ6" s="20"/>
      <c r="BJK6" s="20"/>
      <c r="BJL6" s="20"/>
      <c r="BJM6" s="20"/>
      <c r="BJN6" s="20"/>
      <c r="BJO6" s="20"/>
      <c r="BJP6" s="20"/>
      <c r="BJQ6" s="20"/>
      <c r="BJR6" s="20"/>
      <c r="BJS6" s="20"/>
      <c r="BJT6" s="20"/>
      <c r="BJU6" s="20"/>
      <c r="BJV6" s="20"/>
      <c r="BJW6" s="20"/>
      <c r="BJX6" s="20"/>
      <c r="BJY6" s="20"/>
      <c r="BJZ6" s="20"/>
      <c r="BKA6" s="20"/>
      <c r="BKB6" s="20"/>
      <c r="BKC6" s="20"/>
      <c r="BKD6" s="20"/>
      <c r="BKE6" s="20"/>
      <c r="BKF6" s="20"/>
      <c r="BKG6" s="20"/>
      <c r="BKH6" s="20"/>
      <c r="BKI6" s="20"/>
      <c r="BKJ6" s="20"/>
      <c r="BKK6" s="20"/>
      <c r="BKL6" s="20"/>
      <c r="BKM6" s="20"/>
      <c r="BKN6" s="20"/>
      <c r="BKO6" s="20"/>
      <c r="BKP6" s="20"/>
      <c r="BKQ6" s="20"/>
      <c r="BKR6" s="20"/>
      <c r="BKS6" s="20"/>
      <c r="BKT6" s="20"/>
      <c r="BKU6" s="20"/>
      <c r="BKV6" s="20"/>
      <c r="BKW6" s="20"/>
      <c r="BKX6" s="20"/>
      <c r="BKY6" s="20"/>
      <c r="BKZ6" s="20"/>
      <c r="BLA6" s="20"/>
      <c r="BLB6" s="20"/>
      <c r="BLC6" s="20"/>
      <c r="BLD6" s="20"/>
      <c r="BLE6" s="20"/>
      <c r="BLF6" s="20"/>
      <c r="BLG6" s="20"/>
      <c r="BLH6" s="20"/>
      <c r="BLI6" s="20"/>
      <c r="BLJ6" s="20"/>
      <c r="BLK6" s="20"/>
      <c r="BLL6" s="20"/>
      <c r="BLM6" s="20"/>
      <c r="BLN6" s="20"/>
      <c r="BLO6" s="20"/>
      <c r="BLP6" s="20"/>
      <c r="BLQ6" s="20"/>
      <c r="BLR6" s="20"/>
      <c r="BLS6" s="20"/>
      <c r="BLT6" s="20"/>
      <c r="BLU6" s="20"/>
      <c r="BLV6" s="20"/>
      <c r="BLW6" s="20"/>
      <c r="BLX6" s="20"/>
      <c r="BLY6" s="20"/>
      <c r="BLZ6" s="20"/>
      <c r="BMA6" s="20"/>
      <c r="BMB6" s="20"/>
      <c r="BMC6" s="20"/>
      <c r="BMD6" s="20"/>
      <c r="BME6" s="20"/>
      <c r="BMF6" s="20"/>
      <c r="BMG6" s="20"/>
      <c r="BMH6" s="20"/>
      <c r="BMI6" s="20"/>
      <c r="BMJ6" s="20"/>
      <c r="BMK6" s="20"/>
      <c r="BML6" s="20"/>
      <c r="BMM6" s="20"/>
      <c r="BMN6" s="20"/>
      <c r="BMO6" s="20"/>
      <c r="BMP6" s="20"/>
      <c r="BMQ6" s="20"/>
      <c r="BMR6" s="20"/>
      <c r="BMS6" s="20"/>
      <c r="BMT6" s="20"/>
      <c r="BMU6" s="20"/>
      <c r="BMV6" s="20"/>
      <c r="BMW6" s="20"/>
      <c r="BMX6" s="20"/>
      <c r="BMY6" s="20"/>
      <c r="BMZ6" s="20"/>
      <c r="BNA6" s="20"/>
      <c r="BNB6" s="20"/>
      <c r="BNC6" s="20"/>
      <c r="BND6" s="20"/>
      <c r="BNE6" s="20"/>
      <c r="BNF6" s="20"/>
      <c r="BNG6" s="20"/>
      <c r="BNH6" s="20"/>
      <c r="BNI6" s="20"/>
      <c r="BNJ6" s="20"/>
      <c r="BNK6" s="20"/>
      <c r="BNL6" s="20"/>
      <c r="BNM6" s="20"/>
      <c r="BNN6" s="20"/>
      <c r="BNO6" s="20"/>
      <c r="BNP6" s="20"/>
      <c r="BNQ6" s="20"/>
      <c r="BNR6" s="20"/>
      <c r="BNS6" s="20"/>
      <c r="BNT6" s="20"/>
      <c r="BNU6" s="20"/>
      <c r="BNV6" s="20"/>
      <c r="BNW6" s="20"/>
      <c r="BNX6" s="20"/>
      <c r="BNY6" s="20"/>
      <c r="BNZ6" s="20"/>
      <c r="BOA6" s="20"/>
      <c r="BOB6" s="20"/>
      <c r="BOC6" s="20"/>
      <c r="BOD6" s="20"/>
      <c r="BOE6" s="20"/>
      <c r="BOF6" s="20"/>
      <c r="BOG6" s="20"/>
      <c r="BOH6" s="20"/>
      <c r="BOI6" s="20"/>
      <c r="BOJ6" s="20"/>
      <c r="BOK6" s="20"/>
      <c r="BOL6" s="20"/>
      <c r="BOM6" s="20"/>
      <c r="BON6" s="20"/>
      <c r="BOO6" s="20"/>
      <c r="BOP6" s="20"/>
      <c r="BOQ6" s="20"/>
      <c r="BOR6" s="20"/>
      <c r="BOS6" s="20"/>
      <c r="BOT6" s="20"/>
      <c r="BOU6" s="20"/>
      <c r="BOV6" s="20"/>
      <c r="BOW6" s="20"/>
      <c r="BOX6" s="20"/>
      <c r="BOY6" s="20"/>
      <c r="BOZ6" s="20"/>
      <c r="BPA6" s="20"/>
      <c r="BPB6" s="20"/>
      <c r="BPC6" s="20"/>
      <c r="BPD6" s="20"/>
      <c r="BPE6" s="20"/>
      <c r="BPF6" s="20"/>
      <c r="BPG6" s="20"/>
      <c r="BPH6" s="20"/>
      <c r="BPI6" s="20"/>
      <c r="BPJ6" s="20"/>
      <c r="BPK6" s="20"/>
      <c r="BPL6" s="20"/>
      <c r="BPM6" s="20"/>
      <c r="BPN6" s="20"/>
      <c r="BPO6" s="20"/>
      <c r="BPP6" s="20"/>
      <c r="BPQ6" s="20"/>
      <c r="BPR6" s="20"/>
      <c r="BPS6" s="20"/>
      <c r="BPT6" s="20"/>
      <c r="BPU6" s="20"/>
      <c r="BPV6" s="20"/>
      <c r="BPW6" s="20"/>
      <c r="BPX6" s="20"/>
      <c r="BPY6" s="20"/>
      <c r="BPZ6" s="20"/>
      <c r="BQA6" s="20"/>
      <c r="BQB6" s="20"/>
      <c r="BQC6" s="20"/>
      <c r="BQD6" s="20"/>
      <c r="BQE6" s="20"/>
      <c r="BQF6" s="20"/>
      <c r="BQG6" s="20"/>
      <c r="BQH6" s="20"/>
      <c r="BQI6" s="20"/>
      <c r="BQJ6" s="20"/>
      <c r="BQK6" s="20"/>
      <c r="BQL6" s="20"/>
      <c r="BQM6" s="20"/>
      <c r="BQN6" s="20"/>
      <c r="BQO6" s="20"/>
      <c r="BQP6" s="20"/>
      <c r="BQQ6" s="20"/>
      <c r="BQR6" s="20"/>
      <c r="BQS6" s="20"/>
      <c r="BQT6" s="20"/>
      <c r="BQU6" s="20"/>
      <c r="BQV6" s="20"/>
      <c r="BQW6" s="20"/>
      <c r="BQX6" s="20"/>
      <c r="BQY6" s="20"/>
      <c r="BQZ6" s="20"/>
      <c r="BRA6" s="20"/>
      <c r="BRB6" s="20"/>
      <c r="BRC6" s="20"/>
      <c r="BRD6" s="20"/>
      <c r="BRE6" s="20"/>
      <c r="BRF6" s="20"/>
      <c r="BRG6" s="20"/>
      <c r="BRH6" s="20"/>
      <c r="BRI6" s="20"/>
      <c r="BRJ6" s="20"/>
      <c r="BRK6" s="20"/>
      <c r="BRL6" s="20"/>
      <c r="BRM6" s="20"/>
      <c r="BRN6" s="20"/>
      <c r="BRO6" s="20"/>
      <c r="BRP6" s="20"/>
      <c r="BRQ6" s="20"/>
      <c r="BRR6" s="20"/>
      <c r="BRS6" s="20"/>
      <c r="BRT6" s="20"/>
      <c r="BRU6" s="20"/>
      <c r="BRV6" s="20"/>
      <c r="BRW6" s="20"/>
      <c r="BRX6" s="20"/>
      <c r="BRY6" s="20"/>
      <c r="BRZ6" s="20"/>
      <c r="BSA6" s="20"/>
      <c r="BSB6" s="20"/>
      <c r="BSC6" s="20"/>
      <c r="BSD6" s="20"/>
      <c r="BSE6" s="20"/>
      <c r="BSF6" s="20"/>
      <c r="BSG6" s="20"/>
      <c r="BSH6" s="20"/>
      <c r="BSI6" s="20"/>
      <c r="BSJ6" s="20"/>
      <c r="BSK6" s="20"/>
      <c r="BSL6" s="20"/>
      <c r="BSM6" s="20"/>
      <c r="BSN6" s="20"/>
      <c r="BSO6" s="20"/>
      <c r="BSP6" s="20"/>
      <c r="BSQ6" s="20"/>
      <c r="BSR6" s="20"/>
      <c r="BSS6" s="20"/>
      <c r="BST6" s="20"/>
      <c r="BSU6" s="20"/>
      <c r="BSV6" s="20"/>
      <c r="BSW6" s="20"/>
      <c r="BSX6" s="20"/>
      <c r="BSY6" s="20"/>
      <c r="BSZ6" s="20"/>
      <c r="BTA6" s="20"/>
      <c r="BTB6" s="20"/>
      <c r="BTC6" s="20"/>
      <c r="BTD6" s="20"/>
      <c r="BTE6" s="20"/>
      <c r="BTF6" s="20"/>
      <c r="BTG6" s="20"/>
      <c r="BTH6" s="20"/>
      <c r="BTI6" s="20"/>
      <c r="BTJ6" s="20"/>
      <c r="BTK6" s="20"/>
      <c r="BTL6" s="20"/>
      <c r="BTM6" s="20"/>
      <c r="BTN6" s="20"/>
      <c r="BTO6" s="20"/>
      <c r="BTP6" s="20"/>
      <c r="BTQ6" s="20"/>
      <c r="BTR6" s="20"/>
      <c r="BTS6" s="20"/>
      <c r="BTT6" s="20"/>
      <c r="BTU6" s="20"/>
      <c r="BTV6" s="20"/>
      <c r="BTW6" s="20"/>
      <c r="BTX6" s="20"/>
      <c r="BTY6" s="20"/>
      <c r="BTZ6" s="20"/>
      <c r="BUA6" s="20"/>
      <c r="BUB6" s="20"/>
      <c r="BUC6" s="20"/>
      <c r="BUD6" s="20"/>
      <c r="BUE6" s="20"/>
      <c r="BUF6" s="20"/>
      <c r="BUG6" s="20"/>
      <c r="BUH6" s="20"/>
      <c r="BUI6" s="20"/>
      <c r="BUJ6" s="20"/>
      <c r="BUK6" s="20"/>
      <c r="BUL6" s="20"/>
      <c r="BUM6" s="20"/>
      <c r="BUN6" s="20"/>
      <c r="BUO6" s="20"/>
      <c r="BUP6" s="20"/>
      <c r="BUQ6" s="20"/>
      <c r="BUR6" s="20"/>
      <c r="BUS6" s="20"/>
      <c r="BUT6" s="20"/>
      <c r="BUU6" s="20"/>
      <c r="BUV6" s="20"/>
      <c r="BUW6" s="20"/>
      <c r="BUX6" s="20"/>
      <c r="BUY6" s="20"/>
      <c r="BUZ6" s="20"/>
      <c r="BVA6" s="20"/>
      <c r="BVB6" s="20"/>
      <c r="BVC6" s="20"/>
      <c r="BVD6" s="20"/>
      <c r="BVE6" s="20"/>
      <c r="BVF6" s="20"/>
      <c r="BVG6" s="20"/>
      <c r="BVH6" s="20"/>
      <c r="BVI6" s="20"/>
      <c r="BVJ6" s="20"/>
      <c r="BVK6" s="20"/>
      <c r="BVL6" s="20"/>
      <c r="BVM6" s="20"/>
      <c r="BVN6" s="20"/>
      <c r="BVO6" s="20"/>
      <c r="BVP6" s="20"/>
      <c r="BVQ6" s="20"/>
      <c r="BVR6" s="20"/>
      <c r="BVS6" s="20"/>
      <c r="BVT6" s="20"/>
      <c r="BVU6" s="20"/>
      <c r="BVV6" s="20"/>
      <c r="BVW6" s="20"/>
      <c r="BVX6" s="20"/>
      <c r="BVY6" s="20"/>
      <c r="BVZ6" s="20"/>
      <c r="BWA6" s="20"/>
      <c r="BWB6" s="20"/>
      <c r="BWC6" s="20"/>
      <c r="BWD6" s="20"/>
      <c r="BWE6" s="20"/>
      <c r="BWF6" s="20"/>
      <c r="BWG6" s="20"/>
      <c r="BWH6" s="20"/>
      <c r="BWI6" s="20"/>
      <c r="BWJ6" s="20"/>
      <c r="BWK6" s="20"/>
      <c r="BWL6" s="20"/>
      <c r="BWM6" s="20"/>
      <c r="BWN6" s="20"/>
      <c r="BWO6" s="20"/>
      <c r="BWP6" s="20"/>
      <c r="BWQ6" s="20"/>
      <c r="BWR6" s="20"/>
      <c r="BWS6" s="20"/>
      <c r="BWT6" s="20"/>
      <c r="BWU6" s="20"/>
      <c r="BWV6" s="20"/>
      <c r="BWW6" s="20"/>
      <c r="BWX6" s="20"/>
      <c r="BWY6" s="20"/>
      <c r="BWZ6" s="20"/>
      <c r="BXA6" s="20"/>
      <c r="BXB6" s="20"/>
      <c r="BXC6" s="20"/>
      <c r="BXD6" s="20"/>
      <c r="BXE6" s="20"/>
      <c r="BXF6" s="20"/>
      <c r="BXG6" s="20"/>
      <c r="BXH6" s="20"/>
      <c r="BXI6" s="20"/>
      <c r="BXJ6" s="20"/>
      <c r="BXK6" s="20"/>
      <c r="BXL6" s="20"/>
      <c r="BXM6" s="20"/>
      <c r="BXN6" s="20"/>
      <c r="BXO6" s="20"/>
      <c r="BXP6" s="20"/>
      <c r="BXQ6" s="20"/>
      <c r="BXR6" s="20"/>
      <c r="BXS6" s="20"/>
      <c r="BXT6" s="20"/>
      <c r="BXU6" s="20"/>
      <c r="BXV6" s="20"/>
      <c r="BXW6" s="20"/>
      <c r="BXX6" s="20"/>
      <c r="BXY6" s="20"/>
      <c r="BXZ6" s="20"/>
      <c r="BYA6" s="20"/>
      <c r="BYB6" s="20"/>
      <c r="BYC6" s="20"/>
      <c r="BYD6" s="20"/>
      <c r="BYE6" s="20"/>
      <c r="BYF6" s="20"/>
      <c r="BYG6" s="20"/>
      <c r="BYH6" s="20"/>
      <c r="BYI6" s="20"/>
      <c r="BYJ6" s="20"/>
      <c r="BYK6" s="20"/>
      <c r="BYL6" s="20"/>
      <c r="BYM6" s="20"/>
      <c r="BYN6" s="20"/>
      <c r="BYO6" s="20"/>
      <c r="BYP6" s="20"/>
      <c r="BYQ6" s="20"/>
      <c r="BYR6" s="20"/>
      <c r="BYS6" s="20"/>
      <c r="BYT6" s="20"/>
      <c r="BYU6" s="20"/>
      <c r="BYV6" s="20"/>
      <c r="BYW6" s="20"/>
      <c r="BYX6" s="20"/>
      <c r="BYY6" s="20"/>
      <c r="BYZ6" s="20"/>
      <c r="BZA6" s="20"/>
      <c r="BZB6" s="20"/>
      <c r="BZC6" s="20"/>
      <c r="BZD6" s="20"/>
      <c r="BZE6" s="20"/>
      <c r="BZF6" s="20"/>
      <c r="BZG6" s="20"/>
      <c r="BZH6" s="20"/>
      <c r="BZI6" s="20"/>
      <c r="BZJ6" s="20"/>
      <c r="BZK6" s="20"/>
      <c r="BZL6" s="20"/>
      <c r="BZM6" s="20"/>
      <c r="BZN6" s="20"/>
      <c r="BZO6" s="20"/>
      <c r="BZP6" s="20"/>
      <c r="BZQ6" s="20"/>
      <c r="BZR6" s="20"/>
      <c r="BZS6" s="20"/>
      <c r="BZT6" s="20"/>
      <c r="BZU6" s="20"/>
      <c r="BZV6" s="20"/>
      <c r="BZW6" s="20"/>
      <c r="BZX6" s="20"/>
      <c r="BZY6" s="20"/>
      <c r="BZZ6" s="20"/>
      <c r="CAA6" s="20"/>
      <c r="CAB6" s="20"/>
      <c r="CAC6" s="20"/>
      <c r="CAD6" s="20"/>
      <c r="CAE6" s="20"/>
      <c r="CAF6" s="20"/>
      <c r="CAG6" s="20"/>
      <c r="CAH6" s="20"/>
      <c r="CAI6" s="20"/>
      <c r="CAJ6" s="20"/>
      <c r="CAK6" s="20"/>
      <c r="CAL6" s="20"/>
      <c r="CAM6" s="20"/>
      <c r="CAN6" s="20"/>
      <c r="CAO6" s="20"/>
      <c r="CAP6" s="20"/>
      <c r="CAQ6" s="20"/>
      <c r="CAR6" s="20"/>
      <c r="CAS6" s="20"/>
      <c r="CAT6" s="20"/>
      <c r="CAU6" s="20"/>
      <c r="CAV6" s="20"/>
      <c r="CAW6" s="20"/>
      <c r="CAX6" s="20"/>
      <c r="CAY6" s="20"/>
      <c r="CAZ6" s="20"/>
      <c r="CBA6" s="20"/>
      <c r="CBB6" s="20"/>
      <c r="CBC6" s="20"/>
      <c r="CBD6" s="20"/>
      <c r="CBE6" s="20"/>
      <c r="CBF6" s="20"/>
      <c r="CBG6" s="20"/>
      <c r="CBH6" s="20"/>
      <c r="CBI6" s="20"/>
      <c r="CBJ6" s="20"/>
      <c r="CBK6" s="20"/>
      <c r="CBL6" s="20"/>
      <c r="CBM6" s="20"/>
      <c r="CBN6" s="20"/>
      <c r="CBO6" s="20"/>
      <c r="CBP6" s="20"/>
      <c r="CBQ6" s="20"/>
      <c r="CBR6" s="20"/>
      <c r="CBS6" s="20"/>
      <c r="CBT6" s="20"/>
      <c r="CBU6" s="20"/>
      <c r="CBV6" s="20"/>
      <c r="CBW6" s="20"/>
      <c r="CBX6" s="20"/>
      <c r="CBY6" s="20"/>
      <c r="CBZ6" s="20"/>
      <c r="CCA6" s="20"/>
      <c r="CCB6" s="20"/>
      <c r="CCC6" s="20"/>
      <c r="CCD6" s="20"/>
      <c r="CCE6" s="20"/>
      <c r="CCF6" s="20"/>
      <c r="CCG6" s="20"/>
      <c r="CCH6" s="20"/>
      <c r="CCI6" s="20"/>
      <c r="CCJ6" s="20"/>
      <c r="CCK6" s="20"/>
      <c r="CCL6" s="20"/>
      <c r="CCM6" s="20"/>
      <c r="CCN6" s="20"/>
      <c r="CCO6" s="20"/>
      <c r="CCP6" s="20"/>
      <c r="CCQ6" s="20"/>
      <c r="CCR6" s="20"/>
      <c r="CCS6" s="20"/>
      <c r="CCT6" s="20"/>
      <c r="CCU6" s="20"/>
      <c r="CCV6" s="20"/>
      <c r="CCW6" s="20"/>
      <c r="CCX6" s="20"/>
      <c r="CCY6" s="20"/>
      <c r="CCZ6" s="20"/>
      <c r="CDA6" s="20"/>
      <c r="CDB6" s="20"/>
      <c r="CDC6" s="20"/>
      <c r="CDD6" s="20"/>
      <c r="CDE6" s="20"/>
      <c r="CDF6" s="20"/>
      <c r="CDG6" s="20"/>
      <c r="CDH6" s="20"/>
      <c r="CDI6" s="20"/>
      <c r="CDJ6" s="20"/>
      <c r="CDK6" s="20"/>
      <c r="CDL6" s="20"/>
      <c r="CDM6" s="20"/>
      <c r="CDN6" s="20"/>
      <c r="CDO6" s="20"/>
      <c r="CDP6" s="20"/>
      <c r="CDQ6" s="20"/>
      <c r="CDR6" s="20"/>
      <c r="CDS6" s="20"/>
      <c r="CDT6" s="20"/>
      <c r="CDU6" s="20"/>
      <c r="CDV6" s="20"/>
      <c r="CDW6" s="20"/>
      <c r="CDX6" s="20"/>
      <c r="CDY6" s="20"/>
      <c r="CDZ6" s="20"/>
      <c r="CEA6" s="20"/>
      <c r="CEB6" s="20"/>
      <c r="CEC6" s="20"/>
      <c r="CED6" s="20"/>
      <c r="CEE6" s="20"/>
      <c r="CEF6" s="20"/>
      <c r="CEG6" s="20"/>
      <c r="CEH6" s="20"/>
      <c r="CEI6" s="20"/>
      <c r="CEJ6" s="20"/>
      <c r="CEK6" s="20"/>
      <c r="CEL6" s="20"/>
      <c r="CEM6" s="20"/>
      <c r="CEN6" s="20"/>
      <c r="CEO6" s="20"/>
      <c r="CEP6" s="20"/>
      <c r="CEQ6" s="20"/>
      <c r="CER6" s="20"/>
      <c r="CES6" s="20"/>
      <c r="CET6" s="20"/>
      <c r="CEU6" s="20"/>
      <c r="CEV6" s="20"/>
      <c r="CEW6" s="20"/>
      <c r="CEX6" s="20"/>
      <c r="CEY6" s="20"/>
      <c r="CEZ6" s="20"/>
      <c r="CFA6" s="20"/>
      <c r="CFB6" s="20"/>
      <c r="CFC6" s="20"/>
      <c r="CFD6" s="20"/>
      <c r="CFE6" s="20"/>
      <c r="CFF6" s="20"/>
      <c r="CFG6" s="20"/>
      <c r="CFH6" s="20"/>
      <c r="CFI6" s="20"/>
      <c r="CFJ6" s="20"/>
      <c r="CFK6" s="20"/>
      <c r="CFL6" s="20"/>
      <c r="CFM6" s="20"/>
      <c r="CFN6" s="20"/>
      <c r="CFO6" s="20"/>
      <c r="CFP6" s="20"/>
      <c r="CFQ6" s="20"/>
      <c r="CFR6" s="20"/>
      <c r="CFS6" s="20"/>
      <c r="CFT6" s="20"/>
      <c r="CFU6" s="20"/>
      <c r="CFV6" s="20"/>
      <c r="CFW6" s="20"/>
      <c r="CFX6" s="20"/>
      <c r="CFY6" s="20"/>
      <c r="CFZ6" s="20"/>
      <c r="CGA6" s="20"/>
      <c r="CGB6" s="20"/>
      <c r="CGC6" s="20"/>
      <c r="CGD6" s="20"/>
      <c r="CGE6" s="20"/>
      <c r="CGF6" s="20"/>
      <c r="CGG6" s="20"/>
      <c r="CGH6" s="20"/>
      <c r="CGI6" s="20"/>
      <c r="CGJ6" s="20"/>
      <c r="CGK6" s="20"/>
      <c r="CGL6" s="20"/>
      <c r="CGM6" s="20"/>
      <c r="CGN6" s="20"/>
      <c r="CGO6" s="20"/>
      <c r="CGP6" s="20"/>
      <c r="CGQ6" s="20"/>
      <c r="CGR6" s="20"/>
      <c r="CGS6" s="20"/>
      <c r="CGT6" s="20"/>
      <c r="CGU6" s="20"/>
      <c r="CGV6" s="20"/>
      <c r="CGW6" s="20"/>
      <c r="CGX6" s="20"/>
      <c r="CGY6" s="20"/>
      <c r="CGZ6" s="20"/>
      <c r="CHA6" s="20"/>
      <c r="CHB6" s="20"/>
      <c r="CHC6" s="20"/>
      <c r="CHD6" s="20"/>
      <c r="CHE6" s="20"/>
      <c r="CHF6" s="20"/>
      <c r="CHG6" s="20"/>
      <c r="CHH6" s="20"/>
      <c r="CHI6" s="20"/>
      <c r="CHJ6" s="20"/>
      <c r="CHK6" s="20"/>
      <c r="CHL6" s="20"/>
      <c r="CHM6" s="20"/>
      <c r="CHN6" s="20"/>
      <c r="CHO6" s="20"/>
      <c r="CHP6" s="20"/>
      <c r="CHQ6" s="20"/>
      <c r="CHR6" s="20"/>
      <c r="CHS6" s="20"/>
      <c r="CHT6" s="20"/>
      <c r="CHU6" s="20"/>
      <c r="CHV6" s="20"/>
      <c r="CHW6" s="20"/>
      <c r="CHX6" s="20"/>
      <c r="CHY6" s="20"/>
      <c r="CHZ6" s="20"/>
      <c r="CIA6" s="20"/>
      <c r="CIB6" s="20"/>
      <c r="CIC6" s="20"/>
      <c r="CID6" s="20"/>
      <c r="CIE6" s="20"/>
      <c r="CIF6" s="20"/>
      <c r="CIG6" s="20"/>
      <c r="CIH6" s="20"/>
      <c r="CII6" s="20"/>
      <c r="CIJ6" s="20"/>
      <c r="CIK6" s="20"/>
      <c r="CIL6" s="20"/>
      <c r="CIM6" s="20"/>
      <c r="CIN6" s="20"/>
      <c r="CIO6" s="20"/>
      <c r="CIP6" s="20"/>
      <c r="CIQ6" s="20"/>
      <c r="CIR6" s="20"/>
      <c r="CIS6" s="20"/>
      <c r="CIT6" s="20"/>
      <c r="CIU6" s="20"/>
      <c r="CIV6" s="20"/>
      <c r="CIW6" s="20"/>
      <c r="CIX6" s="20"/>
      <c r="CIY6" s="20"/>
      <c r="CIZ6" s="20"/>
      <c r="CJA6" s="20"/>
      <c r="CJB6" s="20"/>
      <c r="CJC6" s="20"/>
      <c r="CJD6" s="20"/>
      <c r="CJE6" s="20"/>
      <c r="CJF6" s="20"/>
      <c r="CJG6" s="20"/>
      <c r="CJH6" s="20"/>
      <c r="CJI6" s="20"/>
      <c r="CJJ6" s="20"/>
      <c r="CJK6" s="20"/>
      <c r="CJL6" s="20"/>
      <c r="CJM6" s="20"/>
      <c r="CJN6" s="20"/>
      <c r="CJO6" s="20"/>
      <c r="CJP6" s="20"/>
      <c r="CJQ6" s="20"/>
      <c r="CJR6" s="20"/>
      <c r="CJS6" s="20"/>
      <c r="CJT6" s="20"/>
      <c r="CJU6" s="20"/>
      <c r="CJV6" s="20"/>
      <c r="CJW6" s="20"/>
      <c r="CJX6" s="20"/>
      <c r="CJY6" s="20"/>
      <c r="CJZ6" s="20"/>
      <c r="CKA6" s="20"/>
      <c r="CKB6" s="20"/>
      <c r="CKC6" s="20"/>
      <c r="CKD6" s="20"/>
      <c r="CKE6" s="20"/>
      <c r="CKF6" s="20"/>
      <c r="CKG6" s="20"/>
      <c r="CKH6" s="20"/>
      <c r="CKI6" s="20"/>
      <c r="CKJ6" s="20"/>
      <c r="CKK6" s="20"/>
      <c r="CKL6" s="20"/>
      <c r="CKM6" s="20"/>
      <c r="CKN6" s="20"/>
      <c r="CKO6" s="20"/>
      <c r="CKP6" s="20"/>
      <c r="CKQ6" s="20"/>
      <c r="CKR6" s="20"/>
      <c r="CKS6" s="20"/>
      <c r="CKT6" s="20"/>
      <c r="CKU6" s="20"/>
      <c r="CKV6" s="20"/>
      <c r="CKW6" s="20"/>
      <c r="CKX6" s="20"/>
      <c r="CKY6" s="20"/>
      <c r="CKZ6" s="20"/>
      <c r="CLA6" s="20"/>
      <c r="CLB6" s="20"/>
      <c r="CLC6" s="20"/>
      <c r="CLD6" s="20"/>
      <c r="CLE6" s="20"/>
      <c r="CLF6" s="20"/>
      <c r="CLG6" s="20"/>
      <c r="CLH6" s="20"/>
      <c r="CLI6" s="20"/>
      <c r="CLJ6" s="20"/>
      <c r="CLK6" s="20"/>
      <c r="CLL6" s="20"/>
      <c r="CLM6" s="20"/>
      <c r="CLN6" s="20"/>
      <c r="CLO6" s="20"/>
      <c r="CLP6" s="20"/>
      <c r="CLQ6" s="20"/>
      <c r="CLR6" s="20"/>
      <c r="CLS6" s="20"/>
      <c r="CLT6" s="20"/>
      <c r="CLU6" s="20"/>
      <c r="CLV6" s="20"/>
      <c r="CLW6" s="20"/>
      <c r="CLX6" s="20"/>
      <c r="CLY6" s="20"/>
      <c r="CLZ6" s="20"/>
      <c r="CMA6" s="20"/>
      <c r="CMB6" s="20"/>
      <c r="CMC6" s="20"/>
      <c r="CMD6" s="20"/>
      <c r="CME6" s="20"/>
      <c r="CMF6" s="20"/>
      <c r="CMG6" s="20"/>
      <c r="CMH6" s="20"/>
      <c r="CMI6" s="20"/>
      <c r="CMJ6" s="20"/>
      <c r="CMK6" s="20"/>
      <c r="CML6" s="20"/>
      <c r="CMM6" s="20"/>
      <c r="CMN6" s="20"/>
      <c r="CMO6" s="20"/>
      <c r="CMP6" s="20"/>
      <c r="CMQ6" s="20"/>
      <c r="CMR6" s="20"/>
      <c r="CMS6" s="20"/>
      <c r="CMT6" s="20"/>
      <c r="CMU6" s="20"/>
      <c r="CMV6" s="20"/>
      <c r="CMW6" s="20"/>
      <c r="CMX6" s="20"/>
      <c r="CMY6" s="20"/>
      <c r="CMZ6" s="20"/>
      <c r="CNA6" s="20"/>
      <c r="CNB6" s="20"/>
      <c r="CNC6" s="20"/>
      <c r="CND6" s="20"/>
      <c r="CNE6" s="20"/>
      <c r="CNF6" s="20"/>
      <c r="CNG6" s="20"/>
      <c r="CNH6" s="20"/>
      <c r="CNI6" s="20"/>
      <c r="CNJ6" s="20"/>
      <c r="CNK6" s="20"/>
      <c r="CNL6" s="20"/>
      <c r="CNM6" s="20"/>
      <c r="CNN6" s="20"/>
      <c r="CNO6" s="20"/>
      <c r="CNP6" s="20"/>
      <c r="CNQ6" s="20"/>
      <c r="CNR6" s="20"/>
      <c r="CNS6" s="20"/>
      <c r="CNT6" s="20"/>
      <c r="CNU6" s="20"/>
      <c r="CNV6" s="20"/>
      <c r="CNW6" s="20"/>
      <c r="CNX6" s="20"/>
      <c r="CNY6" s="20"/>
      <c r="CNZ6" s="20"/>
      <c r="COA6" s="20"/>
      <c r="COB6" s="20"/>
      <c r="COC6" s="20"/>
      <c r="COD6" s="20"/>
      <c r="COE6" s="20"/>
      <c r="COF6" s="20"/>
      <c r="COG6" s="20"/>
      <c r="COH6" s="20"/>
      <c r="COI6" s="20"/>
      <c r="COJ6" s="20"/>
      <c r="COK6" s="20"/>
      <c r="COL6" s="20"/>
      <c r="COM6" s="20"/>
      <c r="CON6" s="20"/>
      <c r="COO6" s="20"/>
      <c r="COP6" s="20"/>
      <c r="COQ6" s="20"/>
      <c r="COR6" s="20"/>
      <c r="COS6" s="20"/>
      <c r="COT6" s="20"/>
      <c r="COU6" s="20"/>
      <c r="COV6" s="20"/>
      <c r="COW6" s="20"/>
      <c r="COX6" s="20"/>
      <c r="COY6" s="20"/>
      <c r="COZ6" s="20"/>
      <c r="CPA6" s="20"/>
      <c r="CPB6" s="20"/>
      <c r="CPC6" s="20"/>
      <c r="CPD6" s="20"/>
      <c r="CPE6" s="20"/>
      <c r="CPF6" s="20"/>
      <c r="CPG6" s="20"/>
      <c r="CPH6" s="20"/>
      <c r="CPI6" s="20"/>
      <c r="CPJ6" s="20"/>
      <c r="CPK6" s="20"/>
      <c r="CPL6" s="20"/>
      <c r="CPM6" s="20"/>
      <c r="CPN6" s="20"/>
      <c r="CPO6" s="20"/>
      <c r="CPP6" s="20"/>
      <c r="CPQ6" s="20"/>
      <c r="CPR6" s="20"/>
      <c r="CPS6" s="20"/>
      <c r="CPT6" s="20"/>
      <c r="CPU6" s="20"/>
      <c r="CPV6" s="20"/>
      <c r="CPW6" s="20"/>
      <c r="CPX6" s="20"/>
      <c r="CPY6" s="20"/>
      <c r="CPZ6" s="20"/>
      <c r="CQA6" s="20"/>
      <c r="CQB6" s="20"/>
      <c r="CQC6" s="20"/>
      <c r="CQD6" s="20"/>
      <c r="CQE6" s="20"/>
      <c r="CQF6" s="20"/>
      <c r="CQG6" s="20"/>
      <c r="CQH6" s="20"/>
      <c r="CQI6" s="20"/>
      <c r="CQJ6" s="20"/>
      <c r="CQK6" s="20"/>
      <c r="CQL6" s="20"/>
      <c r="CQM6" s="20"/>
      <c r="CQN6" s="20"/>
      <c r="CQO6" s="20"/>
      <c r="CQP6" s="20"/>
      <c r="CQQ6" s="20"/>
      <c r="CQR6" s="20"/>
      <c r="CQS6" s="20"/>
      <c r="CQT6" s="20"/>
      <c r="CQU6" s="20"/>
      <c r="CQV6" s="20"/>
      <c r="CQW6" s="20"/>
      <c r="CQX6" s="20"/>
      <c r="CQY6" s="20"/>
      <c r="CQZ6" s="20"/>
      <c r="CRA6" s="20"/>
      <c r="CRB6" s="20"/>
      <c r="CRC6" s="20"/>
      <c r="CRD6" s="20"/>
      <c r="CRE6" s="20"/>
      <c r="CRF6" s="20"/>
      <c r="CRG6" s="20"/>
      <c r="CRH6" s="20"/>
      <c r="CRI6" s="20"/>
      <c r="CRJ6" s="20"/>
      <c r="CRK6" s="20"/>
      <c r="CRL6" s="20"/>
      <c r="CRM6" s="20"/>
      <c r="CRN6" s="20"/>
      <c r="CRO6" s="20"/>
      <c r="CRP6" s="20"/>
      <c r="CRQ6" s="20"/>
      <c r="CRR6" s="20"/>
      <c r="CRS6" s="20"/>
      <c r="CRT6" s="20"/>
      <c r="CRU6" s="20"/>
      <c r="CRV6" s="20"/>
      <c r="CRW6" s="20"/>
      <c r="CRX6" s="20"/>
      <c r="CRY6" s="20"/>
      <c r="CRZ6" s="20"/>
      <c r="CSA6" s="20"/>
      <c r="CSB6" s="20"/>
      <c r="CSC6" s="20"/>
      <c r="CSD6" s="20"/>
      <c r="CSE6" s="20"/>
      <c r="CSF6" s="20"/>
      <c r="CSG6" s="20"/>
      <c r="CSH6" s="20"/>
      <c r="CSI6" s="20"/>
      <c r="CSJ6" s="20"/>
      <c r="CSK6" s="20"/>
      <c r="CSL6" s="20"/>
      <c r="CSM6" s="20"/>
      <c r="CSN6" s="20"/>
      <c r="CSO6" s="20"/>
      <c r="CSP6" s="20"/>
      <c r="CSQ6" s="20"/>
      <c r="CSR6" s="20"/>
      <c r="CSS6" s="20"/>
      <c r="CST6" s="20"/>
      <c r="CSU6" s="20"/>
      <c r="CSV6" s="20"/>
      <c r="CSW6" s="20"/>
      <c r="CSX6" s="20"/>
      <c r="CSY6" s="20"/>
      <c r="CSZ6" s="20"/>
      <c r="CTA6" s="20"/>
      <c r="CTB6" s="20"/>
      <c r="CTC6" s="20"/>
      <c r="CTD6" s="20"/>
      <c r="CTE6" s="20"/>
      <c r="CTF6" s="20"/>
      <c r="CTG6" s="20"/>
      <c r="CTH6" s="20"/>
      <c r="CTI6" s="20"/>
      <c r="CTJ6" s="20"/>
      <c r="CTK6" s="20"/>
      <c r="CTL6" s="20"/>
      <c r="CTM6" s="20"/>
      <c r="CTN6" s="20"/>
      <c r="CTO6" s="20"/>
      <c r="CTP6" s="20"/>
      <c r="CTQ6" s="20"/>
      <c r="CTR6" s="20"/>
      <c r="CTS6" s="20"/>
      <c r="CTT6" s="20"/>
      <c r="CTU6" s="20"/>
      <c r="CTV6" s="20"/>
      <c r="CTW6" s="20"/>
      <c r="CTX6" s="20"/>
      <c r="CTY6" s="20"/>
      <c r="CTZ6" s="20"/>
      <c r="CUA6" s="20"/>
      <c r="CUB6" s="20"/>
      <c r="CUC6" s="20"/>
      <c r="CUD6" s="20"/>
      <c r="CUE6" s="20"/>
      <c r="CUF6" s="20"/>
      <c r="CUG6" s="20"/>
      <c r="CUH6" s="20"/>
      <c r="CUI6" s="20"/>
      <c r="CUJ6" s="20"/>
      <c r="CUK6" s="20"/>
      <c r="CUL6" s="20"/>
      <c r="CUM6" s="20"/>
      <c r="CUN6" s="20"/>
      <c r="CUO6" s="20"/>
      <c r="CUP6" s="20"/>
      <c r="CUQ6" s="20"/>
      <c r="CUR6" s="20"/>
      <c r="CUS6" s="20"/>
      <c r="CUT6" s="20"/>
      <c r="CUU6" s="20"/>
      <c r="CUV6" s="20"/>
      <c r="CUW6" s="20"/>
      <c r="CUX6" s="20"/>
      <c r="CUY6" s="20"/>
      <c r="CUZ6" s="20"/>
      <c r="CVA6" s="20"/>
      <c r="CVB6" s="20"/>
      <c r="CVC6" s="20"/>
      <c r="CVD6" s="20"/>
      <c r="CVE6" s="20"/>
      <c r="CVF6" s="20"/>
      <c r="CVG6" s="20"/>
      <c r="CVH6" s="20"/>
      <c r="CVI6" s="20"/>
      <c r="CVJ6" s="20"/>
      <c r="CVK6" s="20"/>
      <c r="CVL6" s="20"/>
      <c r="CVM6" s="20"/>
      <c r="CVN6" s="20"/>
      <c r="CVO6" s="20"/>
      <c r="CVP6" s="20"/>
      <c r="CVQ6" s="20"/>
      <c r="CVR6" s="20"/>
      <c r="CVS6" s="20"/>
      <c r="CVT6" s="20"/>
      <c r="CVU6" s="20"/>
      <c r="CVV6" s="20"/>
      <c r="CVW6" s="20"/>
      <c r="CVX6" s="20"/>
      <c r="CVY6" s="20"/>
      <c r="CVZ6" s="20"/>
      <c r="CWA6" s="20"/>
      <c r="CWB6" s="20"/>
      <c r="CWC6" s="20"/>
      <c r="CWD6" s="20"/>
      <c r="CWE6" s="20"/>
      <c r="CWF6" s="20"/>
      <c r="CWG6" s="20"/>
      <c r="CWH6" s="20"/>
      <c r="CWI6" s="20"/>
      <c r="CWJ6" s="20"/>
      <c r="CWK6" s="20"/>
      <c r="CWL6" s="20"/>
      <c r="CWM6" s="20"/>
      <c r="CWN6" s="20"/>
      <c r="CWO6" s="20"/>
      <c r="CWP6" s="20"/>
      <c r="CWQ6" s="20"/>
      <c r="CWR6" s="20"/>
      <c r="CWS6" s="20"/>
      <c r="CWT6" s="20"/>
      <c r="CWU6" s="20"/>
      <c r="CWV6" s="20"/>
      <c r="CWW6" s="20"/>
      <c r="CWX6" s="20"/>
      <c r="CWY6" s="20"/>
      <c r="CWZ6" s="20"/>
      <c r="CXA6" s="20"/>
      <c r="CXB6" s="20"/>
      <c r="CXC6" s="20"/>
      <c r="CXD6" s="20"/>
      <c r="CXE6" s="20"/>
      <c r="CXF6" s="20"/>
      <c r="CXG6" s="20"/>
      <c r="CXH6" s="20"/>
      <c r="CXI6" s="20"/>
      <c r="CXJ6" s="20"/>
      <c r="CXK6" s="20"/>
      <c r="CXL6" s="20"/>
      <c r="CXM6" s="20"/>
      <c r="CXN6" s="20"/>
      <c r="CXO6" s="20"/>
      <c r="CXP6" s="20"/>
      <c r="CXQ6" s="20"/>
      <c r="CXR6" s="20"/>
      <c r="CXS6" s="20"/>
      <c r="CXT6" s="20"/>
      <c r="CXU6" s="20"/>
      <c r="CXV6" s="20"/>
      <c r="CXW6" s="20"/>
      <c r="CXX6" s="20"/>
      <c r="CXY6" s="20"/>
      <c r="CXZ6" s="20"/>
      <c r="CYA6" s="20"/>
      <c r="CYB6" s="20"/>
      <c r="CYC6" s="20"/>
      <c r="CYD6" s="20"/>
      <c r="CYE6" s="20"/>
      <c r="CYF6" s="20"/>
      <c r="CYG6" s="20"/>
      <c r="CYH6" s="20"/>
      <c r="CYI6" s="20"/>
      <c r="CYJ6" s="20"/>
      <c r="CYK6" s="20"/>
      <c r="CYL6" s="20"/>
      <c r="CYM6" s="20"/>
      <c r="CYN6" s="20"/>
      <c r="CYO6" s="20"/>
      <c r="CYP6" s="20"/>
      <c r="CYQ6" s="20"/>
      <c r="CYR6" s="20"/>
      <c r="CYS6" s="20"/>
      <c r="CYT6" s="20"/>
      <c r="CYU6" s="20"/>
      <c r="CYV6" s="20"/>
      <c r="CYW6" s="20"/>
      <c r="CYX6" s="20"/>
      <c r="CYY6" s="20"/>
      <c r="CYZ6" s="20"/>
      <c r="CZA6" s="20"/>
      <c r="CZB6" s="20"/>
      <c r="CZC6" s="20"/>
      <c r="CZD6" s="20"/>
      <c r="CZE6" s="20"/>
      <c r="CZF6" s="20"/>
      <c r="CZG6" s="20"/>
      <c r="CZH6" s="20"/>
      <c r="CZI6" s="20"/>
      <c r="CZJ6" s="20"/>
      <c r="CZK6" s="20"/>
      <c r="CZL6" s="20"/>
      <c r="CZM6" s="20"/>
      <c r="CZN6" s="20"/>
      <c r="CZO6" s="20"/>
      <c r="CZP6" s="20"/>
      <c r="CZQ6" s="20"/>
      <c r="CZR6" s="20"/>
      <c r="CZS6" s="20"/>
      <c r="CZT6" s="20"/>
      <c r="CZU6" s="20"/>
      <c r="CZV6" s="20"/>
      <c r="CZW6" s="20"/>
      <c r="CZX6" s="20"/>
      <c r="CZY6" s="20"/>
      <c r="CZZ6" s="20"/>
      <c r="DAA6" s="20"/>
      <c r="DAB6" s="20"/>
      <c r="DAC6" s="20"/>
      <c r="DAD6" s="20"/>
      <c r="DAE6" s="20"/>
      <c r="DAF6" s="20"/>
      <c r="DAG6" s="20"/>
      <c r="DAH6" s="20"/>
      <c r="DAI6" s="20"/>
      <c r="DAJ6" s="20"/>
      <c r="DAK6" s="20"/>
      <c r="DAL6" s="20"/>
      <c r="DAM6" s="20"/>
      <c r="DAN6" s="20"/>
      <c r="DAO6" s="20"/>
      <c r="DAP6" s="20"/>
      <c r="DAQ6" s="20"/>
      <c r="DAR6" s="20"/>
      <c r="DAS6" s="20"/>
      <c r="DAT6" s="20"/>
      <c r="DAU6" s="20"/>
      <c r="DAV6" s="20"/>
      <c r="DAW6" s="20"/>
      <c r="DAX6" s="20"/>
      <c r="DAY6" s="20"/>
      <c r="DAZ6" s="20"/>
      <c r="DBA6" s="20"/>
      <c r="DBB6" s="20"/>
      <c r="DBC6" s="20"/>
      <c r="DBD6" s="20"/>
      <c r="DBE6" s="20"/>
      <c r="DBF6" s="20"/>
      <c r="DBG6" s="20"/>
      <c r="DBH6" s="20"/>
      <c r="DBI6" s="20"/>
      <c r="DBJ6" s="20"/>
      <c r="DBK6" s="20"/>
      <c r="DBL6" s="20"/>
      <c r="DBM6" s="20"/>
      <c r="DBN6" s="20"/>
      <c r="DBO6" s="20"/>
      <c r="DBP6" s="20"/>
      <c r="DBQ6" s="20"/>
      <c r="DBR6" s="20"/>
      <c r="DBS6" s="20"/>
      <c r="DBT6" s="20"/>
      <c r="DBU6" s="20"/>
      <c r="DBV6" s="20"/>
      <c r="DBW6" s="20"/>
      <c r="DBX6" s="20"/>
      <c r="DBY6" s="20"/>
      <c r="DBZ6" s="20"/>
      <c r="DCA6" s="20"/>
      <c r="DCB6" s="20"/>
      <c r="DCC6" s="20"/>
      <c r="DCD6" s="20"/>
      <c r="DCE6" s="20"/>
      <c r="DCF6" s="20"/>
      <c r="DCG6" s="20"/>
      <c r="DCH6" s="20"/>
      <c r="DCI6" s="20"/>
      <c r="DCJ6" s="20"/>
      <c r="DCK6" s="20"/>
      <c r="DCL6" s="20"/>
      <c r="DCM6" s="20"/>
      <c r="DCN6" s="20"/>
      <c r="DCO6" s="20"/>
      <c r="DCP6" s="20"/>
      <c r="DCQ6" s="20"/>
      <c r="DCR6" s="20"/>
      <c r="DCS6" s="20"/>
      <c r="DCT6" s="20"/>
      <c r="DCU6" s="20"/>
      <c r="DCV6" s="20"/>
      <c r="DCW6" s="20"/>
      <c r="DCX6" s="20"/>
      <c r="DCY6" s="20"/>
      <c r="DCZ6" s="20"/>
      <c r="DDA6" s="20"/>
      <c r="DDB6" s="20"/>
      <c r="DDC6" s="20"/>
      <c r="DDD6" s="20"/>
      <c r="DDE6" s="20"/>
      <c r="DDF6" s="20"/>
      <c r="DDG6" s="20"/>
      <c r="DDH6" s="20"/>
      <c r="DDI6" s="20"/>
      <c r="DDJ6" s="20"/>
      <c r="DDK6" s="20"/>
      <c r="DDL6" s="20"/>
      <c r="DDM6" s="20"/>
      <c r="DDN6" s="20"/>
      <c r="DDO6" s="20"/>
      <c r="DDP6" s="20"/>
      <c r="DDQ6" s="20"/>
      <c r="DDR6" s="20"/>
      <c r="DDS6" s="20"/>
      <c r="DDT6" s="20"/>
      <c r="DDU6" s="20"/>
      <c r="DDV6" s="20"/>
      <c r="DDW6" s="20"/>
      <c r="DDX6" s="20"/>
      <c r="DDY6" s="20"/>
      <c r="DDZ6" s="20"/>
      <c r="DEA6" s="20"/>
      <c r="DEB6" s="20"/>
      <c r="DEC6" s="20"/>
      <c r="DED6" s="20"/>
      <c r="DEE6" s="20"/>
      <c r="DEF6" s="20"/>
      <c r="DEG6" s="20"/>
      <c r="DEH6" s="20"/>
      <c r="DEI6" s="20"/>
      <c r="DEJ6" s="20"/>
      <c r="DEK6" s="20"/>
      <c r="DEL6" s="20"/>
      <c r="DEM6" s="20"/>
      <c r="DEN6" s="20"/>
      <c r="DEO6" s="20"/>
      <c r="DEP6" s="20"/>
      <c r="DEQ6" s="20"/>
      <c r="DER6" s="20"/>
      <c r="DES6" s="20"/>
      <c r="DET6" s="20"/>
      <c r="DEU6" s="20"/>
      <c r="DEV6" s="20"/>
      <c r="DEW6" s="20"/>
      <c r="DEX6" s="20"/>
      <c r="DEY6" s="20"/>
      <c r="DEZ6" s="20"/>
      <c r="DFA6" s="20"/>
      <c r="DFB6" s="20"/>
      <c r="DFC6" s="20"/>
      <c r="DFD6" s="20"/>
      <c r="DFE6" s="20"/>
      <c r="DFF6" s="20"/>
      <c r="DFG6" s="20"/>
      <c r="DFH6" s="20"/>
      <c r="DFI6" s="20"/>
      <c r="DFJ6" s="20"/>
      <c r="DFK6" s="20"/>
      <c r="DFL6" s="20"/>
      <c r="DFM6" s="20"/>
      <c r="DFN6" s="20"/>
      <c r="DFO6" s="20"/>
      <c r="DFP6" s="20"/>
      <c r="DFQ6" s="20"/>
      <c r="DFR6" s="20"/>
      <c r="DFS6" s="20"/>
      <c r="DFT6" s="20"/>
      <c r="DFU6" s="20"/>
      <c r="DFV6" s="20"/>
      <c r="DFW6" s="20"/>
      <c r="DFX6" s="20"/>
      <c r="DFY6" s="20"/>
      <c r="DFZ6" s="20"/>
      <c r="DGA6" s="20"/>
      <c r="DGB6" s="20"/>
      <c r="DGC6" s="20"/>
      <c r="DGD6" s="20"/>
      <c r="DGE6" s="20"/>
      <c r="DGF6" s="20"/>
      <c r="DGG6" s="20"/>
      <c r="DGH6" s="20"/>
      <c r="DGI6" s="20"/>
      <c r="DGJ6" s="20"/>
      <c r="DGK6" s="20"/>
      <c r="DGL6" s="20"/>
      <c r="DGM6" s="20"/>
      <c r="DGN6" s="20"/>
      <c r="DGO6" s="20"/>
      <c r="DGP6" s="20"/>
      <c r="DGQ6" s="20"/>
      <c r="DGR6" s="20"/>
      <c r="DGS6" s="20"/>
      <c r="DGT6" s="20"/>
      <c r="DGU6" s="20"/>
      <c r="DGV6" s="20"/>
      <c r="DGW6" s="20"/>
      <c r="DGX6" s="20"/>
      <c r="DGY6" s="20"/>
      <c r="DGZ6" s="20"/>
      <c r="DHA6" s="20"/>
      <c r="DHB6" s="20"/>
      <c r="DHC6" s="20"/>
      <c r="DHD6" s="20"/>
      <c r="DHE6" s="20"/>
      <c r="DHF6" s="20"/>
      <c r="DHG6" s="20"/>
      <c r="DHH6" s="20"/>
      <c r="DHI6" s="20"/>
      <c r="DHJ6" s="20"/>
      <c r="DHK6" s="20"/>
      <c r="DHL6" s="20"/>
      <c r="DHM6" s="20"/>
      <c r="DHN6" s="20"/>
      <c r="DHO6" s="20"/>
      <c r="DHP6" s="20"/>
      <c r="DHQ6" s="20"/>
      <c r="DHR6" s="20"/>
      <c r="DHS6" s="20"/>
      <c r="DHT6" s="20"/>
      <c r="DHU6" s="20"/>
      <c r="DHV6" s="20"/>
      <c r="DHW6" s="20"/>
      <c r="DHX6" s="20"/>
      <c r="DHY6" s="20"/>
      <c r="DHZ6" s="20"/>
      <c r="DIA6" s="20"/>
      <c r="DIB6" s="20"/>
      <c r="DIC6" s="20"/>
      <c r="DID6" s="20"/>
      <c r="DIE6" s="20"/>
      <c r="DIF6" s="20"/>
      <c r="DIG6" s="20"/>
      <c r="DIH6" s="20"/>
      <c r="DII6" s="20"/>
      <c r="DIJ6" s="20"/>
      <c r="DIK6" s="20"/>
      <c r="DIL6" s="20"/>
      <c r="DIM6" s="20"/>
      <c r="DIN6" s="20"/>
      <c r="DIO6" s="20"/>
      <c r="DIP6" s="20"/>
      <c r="DIQ6" s="20"/>
      <c r="DIR6" s="20"/>
      <c r="DIS6" s="20"/>
      <c r="DIT6" s="20"/>
      <c r="DIU6" s="20"/>
      <c r="DIV6" s="20"/>
      <c r="DIW6" s="20"/>
      <c r="DIX6" s="20"/>
      <c r="DIY6" s="20"/>
      <c r="DIZ6" s="20"/>
      <c r="DJA6" s="20"/>
      <c r="DJB6" s="20"/>
      <c r="DJC6" s="20"/>
      <c r="DJD6" s="20"/>
      <c r="DJE6" s="20"/>
      <c r="DJF6" s="20"/>
      <c r="DJG6" s="20"/>
      <c r="DJH6" s="20"/>
      <c r="DJI6" s="20"/>
      <c r="DJJ6" s="20"/>
      <c r="DJK6" s="20"/>
      <c r="DJL6" s="20"/>
      <c r="DJM6" s="20"/>
      <c r="DJN6" s="20"/>
      <c r="DJO6" s="20"/>
      <c r="DJP6" s="20"/>
      <c r="DJQ6" s="20"/>
      <c r="DJR6" s="20"/>
      <c r="DJS6" s="20"/>
      <c r="DJT6" s="20"/>
      <c r="DJU6" s="20"/>
      <c r="DJV6" s="20"/>
      <c r="DJW6" s="20"/>
      <c r="DJX6" s="20"/>
      <c r="DJY6" s="20"/>
      <c r="DJZ6" s="20"/>
      <c r="DKA6" s="20"/>
      <c r="DKB6" s="20"/>
      <c r="DKC6" s="20"/>
      <c r="DKD6" s="20"/>
      <c r="DKE6" s="20"/>
      <c r="DKF6" s="20"/>
      <c r="DKG6" s="20"/>
      <c r="DKH6" s="20"/>
      <c r="DKI6" s="20"/>
      <c r="DKJ6" s="20"/>
      <c r="DKK6" s="20"/>
      <c r="DKL6" s="20"/>
      <c r="DKM6" s="20"/>
      <c r="DKN6" s="20"/>
      <c r="DKO6" s="20"/>
      <c r="DKP6" s="20"/>
      <c r="DKQ6" s="20"/>
      <c r="DKR6" s="20"/>
      <c r="DKS6" s="20"/>
      <c r="DKT6" s="20"/>
      <c r="DKU6" s="20"/>
      <c r="DKV6" s="20"/>
      <c r="DKW6" s="20"/>
      <c r="DKX6" s="20"/>
      <c r="DKY6" s="20"/>
      <c r="DKZ6" s="20"/>
      <c r="DLA6" s="20"/>
      <c r="DLB6" s="20"/>
      <c r="DLC6" s="20"/>
      <c r="DLD6" s="20"/>
      <c r="DLE6" s="20"/>
      <c r="DLF6" s="20"/>
      <c r="DLG6" s="20"/>
      <c r="DLH6" s="20"/>
      <c r="DLI6" s="20"/>
      <c r="DLJ6" s="20"/>
      <c r="DLK6" s="20"/>
      <c r="DLL6" s="20"/>
      <c r="DLM6" s="20"/>
      <c r="DLN6" s="20"/>
      <c r="DLO6" s="20"/>
      <c r="DLP6" s="20"/>
      <c r="DLQ6" s="20"/>
      <c r="DLR6" s="20"/>
      <c r="DLS6" s="20"/>
      <c r="DLT6" s="20"/>
      <c r="DLU6" s="20"/>
      <c r="DLV6" s="20"/>
      <c r="DLW6" s="20"/>
      <c r="DLX6" s="20"/>
      <c r="DLY6" s="20"/>
      <c r="DLZ6" s="20"/>
      <c r="DMA6" s="20"/>
      <c r="DMB6" s="20"/>
      <c r="DMC6" s="20"/>
      <c r="DMD6" s="20"/>
      <c r="DME6" s="20"/>
      <c r="DMF6" s="20"/>
      <c r="DMG6" s="20"/>
      <c r="DMH6" s="20"/>
      <c r="DMI6" s="20"/>
      <c r="DMJ6" s="20"/>
      <c r="DMK6" s="20"/>
      <c r="DML6" s="20"/>
      <c r="DMM6" s="20"/>
      <c r="DMN6" s="20"/>
      <c r="DMO6" s="20"/>
      <c r="DMP6" s="20"/>
      <c r="DMQ6" s="20"/>
      <c r="DMR6" s="20"/>
      <c r="DMS6" s="20"/>
      <c r="DMT6" s="20"/>
      <c r="DMU6" s="20"/>
      <c r="DMV6" s="20"/>
      <c r="DMW6" s="20"/>
      <c r="DMX6" s="20"/>
      <c r="DMY6" s="20"/>
      <c r="DMZ6" s="20"/>
      <c r="DNA6" s="20"/>
      <c r="DNB6" s="20"/>
      <c r="DNC6" s="20"/>
      <c r="DND6" s="20"/>
      <c r="DNE6" s="20"/>
      <c r="DNF6" s="20"/>
      <c r="DNG6" s="20"/>
      <c r="DNH6" s="20"/>
      <c r="DNI6" s="20"/>
      <c r="DNJ6" s="20"/>
      <c r="DNK6" s="20"/>
      <c r="DNL6" s="20"/>
      <c r="DNM6" s="20"/>
      <c r="DNN6" s="20"/>
      <c r="DNO6" s="20"/>
      <c r="DNP6" s="20"/>
      <c r="DNQ6" s="20"/>
      <c r="DNR6" s="20"/>
      <c r="DNS6" s="20"/>
      <c r="DNT6" s="20"/>
      <c r="DNU6" s="20"/>
      <c r="DNV6" s="20"/>
      <c r="DNW6" s="20"/>
      <c r="DNX6" s="20"/>
      <c r="DNY6" s="20"/>
      <c r="DNZ6" s="20"/>
      <c r="DOA6" s="20"/>
      <c r="DOB6" s="20"/>
      <c r="DOC6" s="20"/>
      <c r="DOD6" s="20"/>
      <c r="DOE6" s="20"/>
      <c r="DOF6" s="20"/>
      <c r="DOG6" s="20"/>
      <c r="DOH6" s="20"/>
      <c r="DOI6" s="20"/>
      <c r="DOJ6" s="20"/>
      <c r="DOK6" s="20"/>
      <c r="DOL6" s="20"/>
      <c r="DOM6" s="20"/>
      <c r="DON6" s="20"/>
      <c r="DOO6" s="20"/>
      <c r="DOP6" s="20"/>
      <c r="DOQ6" s="20"/>
      <c r="DOR6" s="20"/>
      <c r="DOS6" s="20"/>
      <c r="DOT6" s="20"/>
      <c r="DOU6" s="20"/>
      <c r="DOV6" s="20"/>
      <c r="DOW6" s="20"/>
      <c r="DOX6" s="20"/>
      <c r="DOY6" s="20"/>
      <c r="DOZ6" s="20"/>
      <c r="DPA6" s="20"/>
      <c r="DPB6" s="20"/>
      <c r="DPC6" s="20"/>
      <c r="DPD6" s="20"/>
      <c r="DPE6" s="20"/>
      <c r="DPF6" s="20"/>
      <c r="DPG6" s="20"/>
      <c r="DPH6" s="20"/>
      <c r="DPI6" s="20"/>
      <c r="DPJ6" s="20"/>
      <c r="DPK6" s="20"/>
      <c r="DPL6" s="20"/>
      <c r="DPM6" s="20"/>
      <c r="DPN6" s="20"/>
      <c r="DPO6" s="20"/>
      <c r="DPP6" s="20"/>
      <c r="DPQ6" s="20"/>
      <c r="DPR6" s="20"/>
      <c r="DPS6" s="20"/>
      <c r="DPT6" s="20"/>
      <c r="DPU6" s="20"/>
      <c r="DPV6" s="20"/>
      <c r="DPW6" s="20"/>
      <c r="DPX6" s="20"/>
      <c r="DPY6" s="20"/>
      <c r="DPZ6" s="20"/>
      <c r="DQA6" s="20"/>
      <c r="DQB6" s="20"/>
      <c r="DQC6" s="20"/>
      <c r="DQD6" s="20"/>
      <c r="DQE6" s="20"/>
      <c r="DQF6" s="20"/>
      <c r="DQG6" s="20"/>
      <c r="DQH6" s="20"/>
      <c r="DQI6" s="20"/>
      <c r="DQJ6" s="20"/>
      <c r="DQK6" s="20"/>
      <c r="DQL6" s="20"/>
      <c r="DQM6" s="20"/>
      <c r="DQN6" s="20"/>
      <c r="DQO6" s="20"/>
      <c r="DQP6" s="20"/>
      <c r="DQQ6" s="20"/>
      <c r="DQR6" s="20"/>
      <c r="DQS6" s="20"/>
      <c r="DQT6" s="20"/>
      <c r="DQU6" s="20"/>
      <c r="DQV6" s="20"/>
      <c r="DQW6" s="20"/>
      <c r="DQX6" s="20"/>
      <c r="DQY6" s="20"/>
      <c r="DQZ6" s="20"/>
      <c r="DRA6" s="20"/>
      <c r="DRB6" s="20"/>
      <c r="DRC6" s="20"/>
      <c r="DRD6" s="20"/>
      <c r="DRE6" s="20"/>
      <c r="DRF6" s="20"/>
      <c r="DRG6" s="20"/>
      <c r="DRH6" s="20"/>
      <c r="DRI6" s="20"/>
      <c r="DRJ6" s="20"/>
      <c r="DRK6" s="20"/>
      <c r="DRL6" s="20"/>
      <c r="DRM6" s="20"/>
      <c r="DRN6" s="20"/>
      <c r="DRO6" s="20"/>
      <c r="DRP6" s="20"/>
      <c r="DRQ6" s="20"/>
      <c r="DRR6" s="20"/>
      <c r="DRS6" s="20"/>
      <c r="DRT6" s="20"/>
      <c r="DRU6" s="20"/>
      <c r="DRV6" s="20"/>
      <c r="DRW6" s="20"/>
      <c r="DRX6" s="20"/>
      <c r="DRY6" s="20"/>
      <c r="DRZ6" s="20"/>
      <c r="DSA6" s="20"/>
      <c r="DSB6" s="20"/>
      <c r="DSC6" s="20"/>
      <c r="DSD6" s="20"/>
      <c r="DSE6" s="20"/>
      <c r="DSF6" s="20"/>
      <c r="DSG6" s="20"/>
      <c r="DSH6" s="20"/>
      <c r="DSI6" s="20"/>
      <c r="DSJ6" s="20"/>
      <c r="DSK6" s="20"/>
      <c r="DSL6" s="20"/>
      <c r="DSM6" s="20"/>
      <c r="DSN6" s="20"/>
      <c r="DSO6" s="20"/>
      <c r="DSP6" s="20"/>
      <c r="DSQ6" s="20"/>
      <c r="DSR6" s="20"/>
      <c r="DSS6" s="20"/>
      <c r="DST6" s="20"/>
      <c r="DSU6" s="20"/>
      <c r="DSV6" s="20"/>
      <c r="DSW6" s="20"/>
      <c r="DSX6" s="20"/>
      <c r="DSY6" s="20"/>
      <c r="DSZ6" s="20"/>
      <c r="DTA6" s="20"/>
      <c r="DTB6" s="20"/>
      <c r="DTC6" s="20"/>
      <c r="DTD6" s="20"/>
      <c r="DTE6" s="20"/>
      <c r="DTF6" s="20"/>
      <c r="DTG6" s="20"/>
      <c r="DTH6" s="20"/>
      <c r="DTI6" s="20"/>
      <c r="DTJ6" s="20"/>
      <c r="DTK6" s="20"/>
      <c r="DTL6" s="20"/>
      <c r="DTM6" s="20"/>
      <c r="DTN6" s="20"/>
      <c r="DTO6" s="20"/>
      <c r="DTP6" s="20"/>
      <c r="DTQ6" s="20"/>
      <c r="DTR6" s="20"/>
      <c r="DTS6" s="20"/>
      <c r="DTT6" s="20"/>
      <c r="DTU6" s="20"/>
      <c r="DTV6" s="20"/>
      <c r="DTW6" s="20"/>
      <c r="DTX6" s="20"/>
      <c r="DTY6" s="20"/>
      <c r="DTZ6" s="20"/>
      <c r="DUA6" s="20"/>
      <c r="DUB6" s="20"/>
      <c r="DUC6" s="20"/>
      <c r="DUD6" s="20"/>
      <c r="DUE6" s="20"/>
      <c r="DUF6" s="20"/>
      <c r="DUG6" s="20"/>
      <c r="DUH6" s="20"/>
      <c r="DUI6" s="20"/>
      <c r="DUJ6" s="20"/>
      <c r="DUK6" s="20"/>
      <c r="DUL6" s="20"/>
      <c r="DUM6" s="20"/>
      <c r="DUN6" s="20"/>
      <c r="DUO6" s="20"/>
      <c r="DUP6" s="20"/>
      <c r="DUQ6" s="20"/>
      <c r="DUR6" s="20"/>
      <c r="DUS6" s="20"/>
      <c r="DUT6" s="20"/>
      <c r="DUU6" s="20"/>
      <c r="DUV6" s="20"/>
      <c r="DUW6" s="20"/>
      <c r="DUX6" s="20"/>
      <c r="DUY6" s="20"/>
      <c r="DUZ6" s="20"/>
      <c r="DVA6" s="20"/>
      <c r="DVB6" s="20"/>
      <c r="DVC6" s="20"/>
      <c r="DVD6" s="20"/>
      <c r="DVE6" s="20"/>
      <c r="DVF6" s="20"/>
      <c r="DVG6" s="20"/>
      <c r="DVH6" s="20"/>
      <c r="DVI6" s="20"/>
      <c r="DVJ6" s="20"/>
      <c r="DVK6" s="20"/>
      <c r="DVL6" s="20"/>
      <c r="DVM6" s="20"/>
      <c r="DVN6" s="20"/>
      <c r="DVO6" s="20"/>
      <c r="DVP6" s="20"/>
      <c r="DVQ6" s="20"/>
      <c r="DVR6" s="20"/>
      <c r="DVS6" s="20"/>
      <c r="DVT6" s="20"/>
      <c r="DVU6" s="20"/>
      <c r="DVV6" s="20"/>
      <c r="DVW6" s="20"/>
      <c r="DVX6" s="20"/>
      <c r="DVY6" s="20"/>
      <c r="DVZ6" s="20"/>
      <c r="DWA6" s="20"/>
      <c r="DWB6" s="20"/>
      <c r="DWC6" s="20"/>
      <c r="DWD6" s="20"/>
      <c r="DWE6" s="20"/>
      <c r="DWF6" s="20"/>
      <c r="DWG6" s="20"/>
      <c r="DWH6" s="20"/>
      <c r="DWI6" s="20"/>
      <c r="DWJ6" s="20"/>
      <c r="DWK6" s="20"/>
      <c r="DWL6" s="20"/>
      <c r="DWM6" s="20"/>
      <c r="DWN6" s="20"/>
      <c r="DWO6" s="20"/>
      <c r="DWP6" s="20"/>
      <c r="DWQ6" s="20"/>
      <c r="DWR6" s="20"/>
      <c r="DWS6" s="20"/>
      <c r="DWT6" s="20"/>
      <c r="DWU6" s="20"/>
      <c r="DWV6" s="20"/>
      <c r="DWW6" s="20"/>
      <c r="DWX6" s="20"/>
      <c r="DWY6" s="20"/>
      <c r="DWZ6" s="20"/>
      <c r="DXA6" s="20"/>
      <c r="DXB6" s="20"/>
      <c r="DXC6" s="20"/>
      <c r="DXD6" s="20"/>
      <c r="DXE6" s="20"/>
      <c r="DXF6" s="20"/>
      <c r="DXG6" s="20"/>
      <c r="DXH6" s="20"/>
      <c r="DXI6" s="20"/>
      <c r="DXJ6" s="20"/>
      <c r="DXK6" s="20"/>
      <c r="DXL6" s="20"/>
      <c r="DXM6" s="20"/>
      <c r="DXN6" s="20"/>
      <c r="DXO6" s="20"/>
      <c r="DXP6" s="20"/>
      <c r="DXQ6" s="20"/>
      <c r="DXR6" s="20"/>
      <c r="DXS6" s="20"/>
      <c r="DXT6" s="20"/>
      <c r="DXU6" s="20"/>
      <c r="DXV6" s="20"/>
      <c r="DXW6" s="20"/>
      <c r="DXX6" s="20"/>
      <c r="DXY6" s="20"/>
      <c r="DXZ6" s="20"/>
      <c r="DYA6" s="20"/>
      <c r="DYB6" s="20"/>
      <c r="DYC6" s="20"/>
      <c r="DYD6" s="20"/>
      <c r="DYE6" s="20"/>
      <c r="DYF6" s="20"/>
      <c r="DYG6" s="20"/>
      <c r="DYH6" s="20"/>
      <c r="DYI6" s="20"/>
      <c r="DYJ6" s="20"/>
      <c r="DYK6" s="20"/>
      <c r="DYL6" s="20"/>
      <c r="DYM6" s="20"/>
      <c r="DYN6" s="20"/>
      <c r="DYO6" s="20"/>
      <c r="DYP6" s="20"/>
      <c r="DYQ6" s="20"/>
      <c r="DYR6" s="20"/>
      <c r="DYS6" s="20"/>
      <c r="DYT6" s="20"/>
      <c r="DYU6" s="20"/>
      <c r="DYV6" s="20"/>
      <c r="DYW6" s="20"/>
      <c r="DYX6" s="20"/>
      <c r="DYY6" s="20"/>
      <c r="DYZ6" s="20"/>
      <c r="DZA6" s="20"/>
      <c r="DZB6" s="20"/>
      <c r="DZC6" s="20"/>
      <c r="DZD6" s="20"/>
      <c r="DZE6" s="20"/>
      <c r="DZF6" s="20"/>
      <c r="DZG6" s="20"/>
      <c r="DZH6" s="20"/>
      <c r="DZI6" s="20"/>
      <c r="DZJ6" s="20"/>
      <c r="DZK6" s="20"/>
      <c r="DZL6" s="20"/>
      <c r="DZM6" s="20"/>
      <c r="DZN6" s="20"/>
      <c r="DZO6" s="20"/>
      <c r="DZP6" s="20"/>
      <c r="DZQ6" s="20"/>
      <c r="DZR6" s="20"/>
      <c r="DZS6" s="20"/>
      <c r="DZT6" s="20"/>
      <c r="DZU6" s="20"/>
      <c r="DZV6" s="20"/>
      <c r="DZW6" s="20"/>
      <c r="DZX6" s="20"/>
      <c r="DZY6" s="20"/>
      <c r="DZZ6" s="20"/>
      <c r="EAA6" s="20"/>
      <c r="EAB6" s="20"/>
      <c r="EAC6" s="20"/>
      <c r="EAD6" s="20"/>
      <c r="EAE6" s="20"/>
      <c r="EAF6" s="20"/>
      <c r="EAG6" s="20"/>
      <c r="EAH6" s="20"/>
      <c r="EAI6" s="20"/>
      <c r="EAJ6" s="20"/>
      <c r="EAK6" s="20"/>
      <c r="EAL6" s="20"/>
      <c r="EAM6" s="20"/>
      <c r="EAN6" s="20"/>
      <c r="EAO6" s="20"/>
      <c r="EAP6" s="20"/>
      <c r="EAQ6" s="20"/>
      <c r="EAR6" s="20"/>
      <c r="EAS6" s="20"/>
      <c r="EAT6" s="20"/>
      <c r="EAU6" s="20"/>
      <c r="EAV6" s="20"/>
      <c r="EAW6" s="20"/>
      <c r="EAX6" s="20"/>
      <c r="EAY6" s="20"/>
      <c r="EAZ6" s="20"/>
      <c r="EBA6" s="20"/>
      <c r="EBB6" s="20"/>
      <c r="EBC6" s="20"/>
      <c r="EBD6" s="20"/>
      <c r="EBE6" s="20"/>
      <c r="EBF6" s="20"/>
      <c r="EBG6" s="20"/>
      <c r="EBH6" s="20"/>
      <c r="EBI6" s="20"/>
      <c r="EBJ6" s="20"/>
      <c r="EBK6" s="20"/>
      <c r="EBL6" s="20"/>
      <c r="EBM6" s="20"/>
      <c r="EBN6" s="20"/>
      <c r="EBO6" s="20"/>
      <c r="EBP6" s="20"/>
      <c r="EBQ6" s="20"/>
      <c r="EBR6" s="20"/>
      <c r="EBS6" s="20"/>
      <c r="EBT6" s="20"/>
      <c r="EBU6" s="20"/>
      <c r="EBV6" s="20"/>
      <c r="EBW6" s="20"/>
      <c r="EBX6" s="20"/>
      <c r="EBY6" s="20"/>
      <c r="EBZ6" s="20"/>
      <c r="ECA6" s="20"/>
      <c r="ECB6" s="20"/>
      <c r="ECC6" s="20"/>
      <c r="ECD6" s="20"/>
      <c r="ECE6" s="20"/>
      <c r="ECF6" s="20"/>
      <c r="ECG6" s="20"/>
      <c r="ECH6" s="20"/>
      <c r="ECI6" s="20"/>
      <c r="ECJ6" s="20"/>
      <c r="ECK6" s="20"/>
      <c r="ECL6" s="20"/>
      <c r="ECM6" s="20"/>
      <c r="ECN6" s="20"/>
      <c r="ECO6" s="20"/>
      <c r="ECP6" s="20"/>
      <c r="ECQ6" s="20"/>
      <c r="ECR6" s="20"/>
      <c r="ECS6" s="20"/>
      <c r="ECT6" s="20"/>
      <c r="ECU6" s="20"/>
      <c r="ECV6" s="20"/>
      <c r="ECW6" s="20"/>
      <c r="ECX6" s="20"/>
      <c r="ECY6" s="20"/>
      <c r="ECZ6" s="20"/>
      <c r="EDA6" s="20"/>
      <c r="EDB6" s="20"/>
      <c r="EDC6" s="20"/>
      <c r="EDD6" s="20"/>
      <c r="EDE6" s="20"/>
      <c r="EDF6" s="20"/>
      <c r="EDG6" s="20"/>
      <c r="EDH6" s="20"/>
      <c r="EDI6" s="20"/>
      <c r="EDJ6" s="20"/>
      <c r="EDK6" s="20"/>
      <c r="EDL6" s="20"/>
      <c r="EDM6" s="20"/>
      <c r="EDN6" s="20"/>
      <c r="EDO6" s="20"/>
      <c r="EDP6" s="20"/>
      <c r="EDQ6" s="20"/>
      <c r="EDR6" s="20"/>
      <c r="EDS6" s="20"/>
      <c r="EDT6" s="20"/>
      <c r="EDU6" s="20"/>
      <c r="EDV6" s="20"/>
      <c r="EDW6" s="20"/>
      <c r="EDX6" s="20"/>
      <c r="EDY6" s="20"/>
      <c r="EDZ6" s="20"/>
      <c r="EEA6" s="20"/>
      <c r="EEB6" s="20"/>
      <c r="EEC6" s="20"/>
      <c r="EED6" s="20"/>
      <c r="EEE6" s="20"/>
      <c r="EEF6" s="20"/>
      <c r="EEG6" s="20"/>
      <c r="EEH6" s="20"/>
      <c r="EEI6" s="20"/>
      <c r="EEJ6" s="20"/>
      <c r="EEK6" s="20"/>
      <c r="EEL6" s="20"/>
      <c r="EEM6" s="20"/>
      <c r="EEN6" s="20"/>
      <c r="EEO6" s="20"/>
      <c r="EEP6" s="20"/>
      <c r="EEQ6" s="20"/>
      <c r="EER6" s="20"/>
      <c r="EES6" s="20"/>
      <c r="EET6" s="20"/>
      <c r="EEU6" s="20"/>
      <c r="EEV6" s="20"/>
      <c r="EEW6" s="20"/>
      <c r="EEX6" s="20"/>
      <c r="EEY6" s="20"/>
      <c r="EEZ6" s="20"/>
      <c r="EFA6" s="20"/>
      <c r="EFB6" s="20"/>
      <c r="EFC6" s="20"/>
      <c r="EFD6" s="20"/>
      <c r="EFE6" s="20"/>
      <c r="EFF6" s="20"/>
      <c r="EFG6" s="20"/>
      <c r="EFH6" s="20"/>
      <c r="EFI6" s="20"/>
      <c r="EFJ6" s="20"/>
      <c r="EFK6" s="20"/>
      <c r="EFL6" s="20"/>
      <c r="EFM6" s="20"/>
      <c r="EFN6" s="20"/>
      <c r="EFO6" s="20"/>
      <c r="EFP6" s="20"/>
      <c r="EFQ6" s="20"/>
      <c r="EFR6" s="20"/>
      <c r="EFS6" s="20"/>
      <c r="EFT6" s="20"/>
      <c r="EFU6" s="20"/>
      <c r="EFV6" s="20"/>
      <c r="EFW6" s="20"/>
      <c r="EFX6" s="20"/>
      <c r="EFY6" s="20"/>
      <c r="EFZ6" s="20"/>
      <c r="EGA6" s="20"/>
      <c r="EGB6" s="20"/>
      <c r="EGC6" s="20"/>
      <c r="EGD6" s="20"/>
      <c r="EGE6" s="20"/>
      <c r="EGF6" s="20"/>
      <c r="EGG6" s="20"/>
      <c r="EGH6" s="20"/>
      <c r="EGI6" s="20"/>
      <c r="EGJ6" s="20"/>
      <c r="EGK6" s="20"/>
      <c r="EGL6" s="20"/>
      <c r="EGM6" s="20"/>
      <c r="EGN6" s="20"/>
      <c r="EGO6" s="20"/>
      <c r="EGP6" s="20"/>
      <c r="EGQ6" s="20"/>
      <c r="EGR6" s="20"/>
      <c r="EGS6" s="20"/>
      <c r="EGT6" s="20"/>
      <c r="EGU6" s="20"/>
      <c r="EGV6" s="20"/>
      <c r="EGW6" s="20"/>
      <c r="EGX6" s="20"/>
      <c r="EGY6" s="20"/>
      <c r="EGZ6" s="20"/>
      <c r="EHA6" s="20"/>
      <c r="EHB6" s="20"/>
      <c r="EHC6" s="20"/>
      <c r="EHD6" s="20"/>
      <c r="EHE6" s="20"/>
      <c r="EHF6" s="20"/>
      <c r="EHG6" s="20"/>
      <c r="EHH6" s="20"/>
      <c r="EHI6" s="20"/>
      <c r="EHJ6" s="20"/>
      <c r="EHK6" s="20"/>
      <c r="EHL6" s="20"/>
      <c r="EHM6" s="20"/>
      <c r="EHN6" s="20"/>
      <c r="EHO6" s="20"/>
      <c r="EHP6" s="20"/>
      <c r="EHQ6" s="20"/>
      <c r="EHR6" s="20"/>
      <c r="EHS6" s="20"/>
      <c r="EHT6" s="20"/>
      <c r="EHU6" s="20"/>
      <c r="EHV6" s="20"/>
      <c r="EHW6" s="20"/>
      <c r="EHX6" s="20"/>
      <c r="EHY6" s="20"/>
      <c r="EHZ6" s="20"/>
      <c r="EIA6" s="20"/>
      <c r="EIB6" s="20"/>
      <c r="EIC6" s="20"/>
      <c r="EID6" s="20"/>
      <c r="EIE6" s="20"/>
      <c r="EIF6" s="20"/>
      <c r="EIG6" s="20"/>
      <c r="EIH6" s="20"/>
      <c r="EII6" s="20"/>
      <c r="EIJ6" s="20"/>
      <c r="EIK6" s="20"/>
      <c r="EIL6" s="20"/>
      <c r="EIM6" s="20"/>
      <c r="EIN6" s="20"/>
      <c r="EIO6" s="20"/>
      <c r="EIP6" s="20"/>
      <c r="EIQ6" s="20"/>
      <c r="EIR6" s="20"/>
      <c r="EIS6" s="20"/>
      <c r="EIT6" s="20"/>
      <c r="EIU6" s="20"/>
      <c r="EIV6" s="20"/>
      <c r="EIW6" s="20"/>
      <c r="EIX6" s="20"/>
      <c r="EIY6" s="20"/>
      <c r="EIZ6" s="20"/>
      <c r="EJA6" s="20"/>
      <c r="EJB6" s="20"/>
      <c r="EJC6" s="20"/>
      <c r="EJD6" s="20"/>
      <c r="EJE6" s="20"/>
      <c r="EJF6" s="20"/>
      <c r="EJG6" s="20"/>
      <c r="EJH6" s="20"/>
      <c r="EJI6" s="20"/>
      <c r="EJJ6" s="20"/>
      <c r="EJK6" s="20"/>
      <c r="EJL6" s="20"/>
      <c r="EJM6" s="20"/>
      <c r="EJN6" s="20"/>
      <c r="EJO6" s="20"/>
      <c r="EJP6" s="20"/>
      <c r="EJQ6" s="20"/>
      <c r="EJR6" s="20"/>
      <c r="EJS6" s="20"/>
      <c r="EJT6" s="20"/>
      <c r="EJU6" s="20"/>
      <c r="EJV6" s="20"/>
      <c r="EJW6" s="20"/>
      <c r="EJX6" s="20"/>
      <c r="EJY6" s="20"/>
      <c r="EJZ6" s="20"/>
      <c r="EKA6" s="20"/>
      <c r="EKB6" s="20"/>
      <c r="EKC6" s="20"/>
      <c r="EKD6" s="20"/>
      <c r="EKE6" s="20"/>
      <c r="EKF6" s="20"/>
      <c r="EKG6" s="20"/>
      <c r="EKH6" s="20"/>
      <c r="EKI6" s="20"/>
      <c r="EKJ6" s="20"/>
      <c r="EKK6" s="20"/>
      <c r="EKL6" s="20"/>
      <c r="EKM6" s="20"/>
      <c r="EKN6" s="20"/>
      <c r="EKO6" s="20"/>
      <c r="EKP6" s="20"/>
      <c r="EKQ6" s="20"/>
      <c r="EKR6" s="20"/>
      <c r="EKS6" s="20"/>
      <c r="EKT6" s="20"/>
      <c r="EKU6" s="20"/>
      <c r="EKV6" s="20"/>
      <c r="EKW6" s="20"/>
      <c r="EKX6" s="20"/>
      <c r="EKY6" s="20"/>
      <c r="EKZ6" s="20"/>
      <c r="ELA6" s="20"/>
      <c r="ELB6" s="20"/>
      <c r="ELC6" s="20"/>
      <c r="ELD6" s="20"/>
      <c r="ELE6" s="20"/>
      <c r="ELF6" s="20"/>
      <c r="ELG6" s="20"/>
      <c r="ELH6" s="20"/>
      <c r="ELI6" s="20"/>
      <c r="ELJ6" s="20"/>
      <c r="ELK6" s="20"/>
      <c r="ELL6" s="20"/>
      <c r="ELM6" s="20"/>
      <c r="ELN6" s="20"/>
      <c r="ELO6" s="20"/>
      <c r="ELP6" s="20"/>
      <c r="ELQ6" s="20"/>
      <c r="ELR6" s="20"/>
      <c r="ELS6" s="20"/>
      <c r="ELT6" s="20"/>
      <c r="ELU6" s="20"/>
      <c r="ELV6" s="20"/>
      <c r="ELW6" s="20"/>
      <c r="ELX6" s="20"/>
      <c r="ELY6" s="20"/>
      <c r="ELZ6" s="20"/>
      <c r="EMA6" s="20"/>
      <c r="EMB6" s="20"/>
      <c r="EMC6" s="20"/>
      <c r="EMD6" s="20"/>
      <c r="EME6" s="20"/>
      <c r="EMF6" s="20"/>
      <c r="EMG6" s="20"/>
      <c r="EMH6" s="20"/>
      <c r="EMI6" s="20"/>
      <c r="EMJ6" s="20"/>
      <c r="EMK6" s="20"/>
      <c r="EML6" s="20"/>
      <c r="EMM6" s="20"/>
      <c r="EMN6" s="20"/>
      <c r="EMO6" s="20"/>
      <c r="EMP6" s="20"/>
      <c r="EMQ6" s="20"/>
      <c r="EMR6" s="20"/>
      <c r="EMS6" s="20"/>
      <c r="EMT6" s="20"/>
      <c r="EMU6" s="20"/>
      <c r="EMV6" s="20"/>
      <c r="EMW6" s="20"/>
      <c r="EMX6" s="20"/>
      <c r="EMY6" s="20"/>
      <c r="EMZ6" s="20"/>
      <c r="ENA6" s="20"/>
      <c r="ENB6" s="20"/>
      <c r="ENC6" s="20"/>
      <c r="END6" s="20"/>
      <c r="ENE6" s="20"/>
      <c r="ENF6" s="20"/>
      <c r="ENG6" s="20"/>
      <c r="ENH6" s="20"/>
      <c r="ENI6" s="20"/>
      <c r="ENJ6" s="20"/>
      <c r="ENK6" s="20"/>
      <c r="ENL6" s="20"/>
      <c r="ENM6" s="20"/>
      <c r="ENN6" s="20"/>
      <c r="ENO6" s="20"/>
      <c r="ENP6" s="20"/>
      <c r="ENQ6" s="20"/>
      <c r="ENR6" s="20"/>
      <c r="ENS6" s="20"/>
      <c r="ENT6" s="20"/>
      <c r="ENU6" s="20"/>
      <c r="ENV6" s="20"/>
      <c r="ENW6" s="20"/>
      <c r="ENX6" s="20"/>
      <c r="ENY6" s="20"/>
      <c r="ENZ6" s="20"/>
      <c r="EOA6" s="20"/>
      <c r="EOB6" s="20"/>
      <c r="EOC6" s="20"/>
      <c r="EOD6" s="20"/>
      <c r="EOE6" s="20"/>
      <c r="EOF6" s="20"/>
      <c r="EOG6" s="20"/>
      <c r="EOH6" s="20"/>
      <c r="EOI6" s="20"/>
      <c r="EOJ6" s="20"/>
      <c r="EOK6" s="20"/>
      <c r="EOL6" s="20"/>
      <c r="EOM6" s="20"/>
      <c r="EON6" s="20"/>
      <c r="EOO6" s="20"/>
      <c r="EOP6" s="20"/>
      <c r="EOQ6" s="20"/>
      <c r="EOR6" s="20"/>
      <c r="EOS6" s="20"/>
      <c r="EOT6" s="20"/>
      <c r="EOU6" s="20"/>
      <c r="EOV6" s="20"/>
      <c r="EOW6" s="20"/>
      <c r="EOX6" s="20"/>
      <c r="EOY6" s="20"/>
      <c r="EOZ6" s="20"/>
      <c r="EPA6" s="20"/>
      <c r="EPB6" s="20"/>
      <c r="EPC6" s="20"/>
      <c r="EPD6" s="20"/>
      <c r="EPE6" s="20"/>
      <c r="EPF6" s="20"/>
      <c r="EPG6" s="20"/>
      <c r="EPH6" s="20"/>
      <c r="EPI6" s="20"/>
      <c r="EPJ6" s="20"/>
      <c r="EPK6" s="20"/>
      <c r="EPL6" s="20"/>
      <c r="EPM6" s="20"/>
      <c r="EPN6" s="20"/>
      <c r="EPO6" s="20"/>
      <c r="EPP6" s="20"/>
      <c r="EPQ6" s="20"/>
      <c r="EPR6" s="20"/>
      <c r="EPS6" s="20"/>
      <c r="EPT6" s="20"/>
      <c r="EPU6" s="20"/>
      <c r="EPV6" s="20"/>
      <c r="EPW6" s="20"/>
      <c r="EPX6" s="20"/>
      <c r="EPY6" s="20"/>
      <c r="EPZ6" s="20"/>
      <c r="EQA6" s="20"/>
      <c r="EQB6" s="20"/>
      <c r="EQC6" s="20"/>
      <c r="EQD6" s="20"/>
      <c r="EQE6" s="20"/>
      <c r="EQF6" s="20"/>
      <c r="EQG6" s="20"/>
      <c r="EQH6" s="20"/>
      <c r="EQI6" s="20"/>
      <c r="EQJ6" s="20"/>
      <c r="EQK6" s="20"/>
      <c r="EQL6" s="20"/>
      <c r="EQM6" s="20"/>
      <c r="EQN6" s="20"/>
      <c r="EQO6" s="20"/>
      <c r="EQP6" s="20"/>
      <c r="EQQ6" s="20"/>
      <c r="EQR6" s="20"/>
      <c r="EQS6" s="20"/>
      <c r="EQT6" s="20"/>
      <c r="EQU6" s="20"/>
      <c r="EQV6" s="20"/>
      <c r="EQW6" s="20"/>
      <c r="EQX6" s="20"/>
      <c r="EQY6" s="20"/>
      <c r="EQZ6" s="20"/>
      <c r="ERA6" s="20"/>
      <c r="ERB6" s="20"/>
      <c r="ERC6" s="20"/>
      <c r="ERD6" s="20"/>
      <c r="ERE6" s="20"/>
      <c r="ERF6" s="20"/>
      <c r="ERG6" s="20"/>
      <c r="ERH6" s="20"/>
      <c r="ERI6" s="20"/>
      <c r="ERJ6" s="20"/>
      <c r="ERK6" s="20"/>
      <c r="ERL6" s="20"/>
      <c r="ERM6" s="20"/>
      <c r="ERN6" s="20"/>
      <c r="ERO6" s="20"/>
      <c r="ERP6" s="20"/>
      <c r="ERQ6" s="20"/>
      <c r="ERR6" s="20"/>
      <c r="ERS6" s="20"/>
      <c r="ERT6" s="20"/>
      <c r="ERU6" s="20"/>
      <c r="ERV6" s="20"/>
      <c r="ERW6" s="20"/>
      <c r="ERX6" s="20"/>
      <c r="ERY6" s="20"/>
      <c r="ERZ6" s="20"/>
      <c r="ESA6" s="20"/>
      <c r="ESB6" s="20"/>
      <c r="ESC6" s="20"/>
      <c r="ESD6" s="20"/>
      <c r="ESE6" s="20"/>
      <c r="ESF6" s="20"/>
      <c r="ESG6" s="20"/>
      <c r="ESH6" s="20"/>
      <c r="ESI6" s="20"/>
      <c r="ESJ6" s="20"/>
      <c r="ESK6" s="20"/>
      <c r="ESL6" s="20"/>
      <c r="ESM6" s="20"/>
      <c r="ESN6" s="20"/>
      <c r="ESO6" s="20"/>
      <c r="ESP6" s="20"/>
      <c r="ESQ6" s="20"/>
      <c r="ESR6" s="20"/>
      <c r="ESS6" s="20"/>
      <c r="EST6" s="20"/>
      <c r="ESU6" s="20"/>
      <c r="ESV6" s="20"/>
      <c r="ESW6" s="20"/>
      <c r="ESX6" s="20"/>
      <c r="ESY6" s="20"/>
      <c r="ESZ6" s="20"/>
      <c r="ETA6" s="20"/>
      <c r="ETB6" s="20"/>
      <c r="ETC6" s="20"/>
      <c r="ETD6" s="20"/>
      <c r="ETE6" s="20"/>
      <c r="ETF6" s="20"/>
      <c r="ETG6" s="20"/>
      <c r="ETH6" s="20"/>
      <c r="ETI6" s="20"/>
      <c r="ETJ6" s="20"/>
      <c r="ETK6" s="20"/>
      <c r="ETL6" s="20"/>
      <c r="ETM6" s="20"/>
      <c r="ETN6" s="20"/>
      <c r="ETO6" s="20"/>
      <c r="ETP6" s="20"/>
      <c r="ETQ6" s="20"/>
      <c r="ETR6" s="20"/>
      <c r="ETS6" s="20"/>
      <c r="ETT6" s="20"/>
      <c r="ETU6" s="20"/>
      <c r="ETV6" s="20"/>
      <c r="ETW6" s="20"/>
      <c r="ETX6" s="20"/>
      <c r="ETY6" s="20"/>
      <c r="ETZ6" s="20"/>
      <c r="EUA6" s="20"/>
      <c r="EUB6" s="20"/>
      <c r="EUC6" s="20"/>
      <c r="EUD6" s="20"/>
      <c r="EUE6" s="20"/>
      <c r="EUF6" s="20"/>
      <c r="EUG6" s="20"/>
      <c r="EUH6" s="20"/>
      <c r="EUI6" s="20"/>
      <c r="EUJ6" s="20"/>
      <c r="EUK6" s="20"/>
      <c r="EUL6" s="20"/>
      <c r="EUM6" s="20"/>
      <c r="EUN6" s="20"/>
      <c r="EUO6" s="20"/>
      <c r="EUP6" s="20"/>
      <c r="EUQ6" s="20"/>
      <c r="EUR6" s="20"/>
      <c r="EUS6" s="20"/>
      <c r="EUT6" s="20"/>
      <c r="EUU6" s="20"/>
      <c r="EUV6" s="20"/>
      <c r="EUW6" s="20"/>
      <c r="EUX6" s="20"/>
      <c r="EUY6" s="20"/>
      <c r="EUZ6" s="20"/>
      <c r="EVA6" s="20"/>
      <c r="EVB6" s="20"/>
      <c r="EVC6" s="20"/>
      <c r="EVD6" s="20"/>
      <c r="EVE6" s="20"/>
      <c r="EVF6" s="20"/>
      <c r="EVG6" s="20"/>
      <c r="EVH6" s="20"/>
      <c r="EVI6" s="20"/>
      <c r="EVJ6" s="20"/>
      <c r="EVK6" s="20"/>
      <c r="EVL6" s="20"/>
      <c r="EVM6" s="20"/>
      <c r="EVN6" s="20"/>
      <c r="EVO6" s="20"/>
      <c r="EVP6" s="20"/>
      <c r="EVQ6" s="20"/>
      <c r="EVR6" s="20"/>
      <c r="EVS6" s="20"/>
      <c r="EVT6" s="20"/>
      <c r="EVU6" s="20"/>
      <c r="EVV6" s="20"/>
      <c r="EVW6" s="20"/>
      <c r="EVX6" s="20"/>
      <c r="EVY6" s="20"/>
      <c r="EVZ6" s="20"/>
      <c r="EWA6" s="20"/>
      <c r="EWB6" s="20"/>
      <c r="EWC6" s="20"/>
      <c r="EWD6" s="20"/>
      <c r="EWE6" s="20"/>
      <c r="EWF6" s="20"/>
      <c r="EWG6" s="20"/>
      <c r="EWH6" s="20"/>
      <c r="EWI6" s="20"/>
      <c r="EWJ6" s="20"/>
      <c r="EWK6" s="20"/>
      <c r="EWL6" s="20"/>
      <c r="EWM6" s="20"/>
      <c r="EWN6" s="20"/>
      <c r="EWO6" s="20"/>
      <c r="EWP6" s="20"/>
      <c r="EWQ6" s="20"/>
      <c r="EWR6" s="20"/>
      <c r="EWS6" s="20"/>
      <c r="EWT6" s="20"/>
      <c r="EWU6" s="20"/>
      <c r="EWV6" s="20"/>
      <c r="EWW6" s="20"/>
      <c r="EWX6" s="20"/>
      <c r="EWY6" s="20"/>
      <c r="EWZ6" s="20"/>
      <c r="EXA6" s="20"/>
      <c r="EXB6" s="20"/>
      <c r="EXC6" s="20"/>
      <c r="EXD6" s="20"/>
      <c r="EXE6" s="20"/>
      <c r="EXF6" s="20"/>
      <c r="EXG6" s="20"/>
      <c r="EXH6" s="20"/>
      <c r="EXI6" s="20"/>
      <c r="EXJ6" s="20"/>
      <c r="EXK6" s="20"/>
      <c r="EXL6" s="20"/>
      <c r="EXM6" s="20"/>
      <c r="EXN6" s="20"/>
      <c r="EXO6" s="20"/>
      <c r="EXP6" s="20"/>
      <c r="EXQ6" s="20"/>
      <c r="EXR6" s="20"/>
      <c r="EXS6" s="20"/>
      <c r="EXT6" s="20"/>
      <c r="EXU6" s="20"/>
      <c r="EXV6" s="20"/>
      <c r="EXW6" s="20"/>
      <c r="EXX6" s="20"/>
      <c r="EXY6" s="20"/>
      <c r="EXZ6" s="20"/>
      <c r="EYA6" s="20"/>
      <c r="EYB6" s="20"/>
      <c r="EYC6" s="20"/>
      <c r="EYD6" s="20"/>
      <c r="EYE6" s="20"/>
      <c r="EYF6" s="20"/>
      <c r="EYG6" s="20"/>
      <c r="EYH6" s="20"/>
      <c r="EYI6" s="20"/>
      <c r="EYJ6" s="20"/>
      <c r="EYK6" s="20"/>
      <c r="EYL6" s="20"/>
      <c r="EYM6" s="20"/>
      <c r="EYN6" s="20"/>
      <c r="EYO6" s="20"/>
      <c r="EYP6" s="20"/>
      <c r="EYQ6" s="20"/>
      <c r="EYR6" s="20"/>
      <c r="EYS6" s="20"/>
      <c r="EYT6" s="20"/>
      <c r="EYU6" s="20"/>
      <c r="EYV6" s="20"/>
      <c r="EYW6" s="20"/>
      <c r="EYX6" s="20"/>
      <c r="EYY6" s="20"/>
      <c r="EYZ6" s="20"/>
      <c r="EZA6" s="20"/>
      <c r="EZB6" s="20"/>
      <c r="EZC6" s="20"/>
      <c r="EZD6" s="20"/>
      <c r="EZE6" s="20"/>
      <c r="EZF6" s="20"/>
      <c r="EZG6" s="20"/>
      <c r="EZH6" s="20"/>
      <c r="EZI6" s="20"/>
      <c r="EZJ6" s="20"/>
      <c r="EZK6" s="20"/>
      <c r="EZL6" s="20"/>
      <c r="EZM6" s="20"/>
      <c r="EZN6" s="20"/>
      <c r="EZO6" s="20"/>
      <c r="EZP6" s="20"/>
      <c r="EZQ6" s="20"/>
      <c r="EZR6" s="20"/>
      <c r="EZS6" s="20"/>
      <c r="EZT6" s="20"/>
      <c r="EZU6" s="20"/>
      <c r="EZV6" s="20"/>
      <c r="EZW6" s="20"/>
      <c r="EZX6" s="20"/>
      <c r="EZY6" s="20"/>
      <c r="EZZ6" s="20"/>
      <c r="FAA6" s="20"/>
      <c r="FAB6" s="20"/>
      <c r="FAC6" s="20"/>
      <c r="FAD6" s="20"/>
      <c r="FAE6" s="20"/>
      <c r="FAF6" s="20"/>
      <c r="FAG6" s="20"/>
      <c r="FAH6" s="20"/>
      <c r="FAI6" s="20"/>
      <c r="FAJ6" s="20"/>
      <c r="FAK6" s="20"/>
      <c r="FAL6" s="20"/>
      <c r="FAM6" s="20"/>
      <c r="FAN6" s="20"/>
      <c r="FAO6" s="20"/>
      <c r="FAP6" s="20"/>
      <c r="FAQ6" s="20"/>
      <c r="FAR6" s="20"/>
      <c r="FAS6" s="20"/>
      <c r="FAT6" s="20"/>
      <c r="FAU6" s="20"/>
      <c r="FAV6" s="20"/>
      <c r="FAW6" s="20"/>
      <c r="FAX6" s="20"/>
      <c r="FAY6" s="20"/>
      <c r="FAZ6" s="20"/>
      <c r="FBA6" s="20"/>
      <c r="FBB6" s="20"/>
      <c r="FBC6" s="20"/>
      <c r="FBD6" s="20"/>
      <c r="FBE6" s="20"/>
      <c r="FBF6" s="20"/>
      <c r="FBG6" s="20"/>
      <c r="FBH6" s="20"/>
      <c r="FBI6" s="20"/>
      <c r="FBJ6" s="20"/>
      <c r="FBK6" s="20"/>
      <c r="FBL6" s="20"/>
      <c r="FBM6" s="20"/>
      <c r="FBN6" s="20"/>
      <c r="FBO6" s="20"/>
      <c r="FBP6" s="20"/>
      <c r="FBQ6" s="20"/>
      <c r="FBR6" s="20"/>
      <c r="FBS6" s="20"/>
      <c r="FBT6" s="20"/>
      <c r="FBU6" s="20"/>
      <c r="FBV6" s="20"/>
      <c r="FBW6" s="20"/>
      <c r="FBX6" s="20"/>
      <c r="FBY6" s="20"/>
      <c r="FBZ6" s="20"/>
      <c r="FCA6" s="20"/>
      <c r="FCB6" s="20"/>
      <c r="FCC6" s="20"/>
      <c r="FCD6" s="20"/>
      <c r="FCE6" s="20"/>
      <c r="FCF6" s="20"/>
      <c r="FCG6" s="20"/>
      <c r="FCH6" s="20"/>
      <c r="FCI6" s="20"/>
      <c r="FCJ6" s="20"/>
      <c r="FCK6" s="20"/>
      <c r="FCL6" s="20"/>
      <c r="FCM6" s="20"/>
      <c r="FCN6" s="20"/>
      <c r="FCO6" s="20"/>
      <c r="FCP6" s="20"/>
      <c r="FCQ6" s="20"/>
      <c r="FCR6" s="20"/>
      <c r="FCS6" s="20"/>
      <c r="FCT6" s="20"/>
      <c r="FCU6" s="20"/>
      <c r="FCV6" s="20"/>
      <c r="FCW6" s="20"/>
      <c r="FCX6" s="20"/>
      <c r="FCY6" s="20"/>
      <c r="FCZ6" s="20"/>
      <c r="FDA6" s="20"/>
      <c r="FDB6" s="20"/>
      <c r="FDC6" s="20"/>
      <c r="FDD6" s="20"/>
      <c r="FDE6" s="20"/>
      <c r="FDF6" s="20"/>
      <c r="FDG6" s="20"/>
      <c r="FDH6" s="20"/>
      <c r="FDI6" s="20"/>
      <c r="FDJ6" s="20"/>
      <c r="FDK6" s="20"/>
      <c r="FDL6" s="20"/>
      <c r="FDM6" s="20"/>
      <c r="FDN6" s="20"/>
      <c r="FDO6" s="20"/>
      <c r="FDP6" s="20"/>
      <c r="FDQ6" s="20"/>
      <c r="FDR6" s="20"/>
      <c r="FDS6" s="20"/>
      <c r="FDT6" s="20"/>
      <c r="FDU6" s="20"/>
      <c r="FDV6" s="20"/>
      <c r="FDW6" s="20"/>
      <c r="FDX6" s="20"/>
      <c r="FDY6" s="20"/>
      <c r="FDZ6" s="20"/>
      <c r="FEA6" s="20"/>
      <c r="FEB6" s="20"/>
      <c r="FEC6" s="20"/>
      <c r="FED6" s="20"/>
      <c r="FEE6" s="20"/>
      <c r="FEF6" s="20"/>
      <c r="FEG6" s="20"/>
      <c r="FEH6" s="20"/>
      <c r="FEI6" s="20"/>
      <c r="FEJ6" s="20"/>
      <c r="FEK6" s="20"/>
      <c r="FEL6" s="20"/>
      <c r="FEM6" s="20"/>
      <c r="FEN6" s="20"/>
      <c r="FEO6" s="20"/>
      <c r="FEP6" s="20"/>
      <c r="FEQ6" s="20"/>
      <c r="FER6" s="20"/>
      <c r="FES6" s="20"/>
      <c r="FET6" s="20"/>
      <c r="FEU6" s="20"/>
      <c r="FEV6" s="20"/>
      <c r="FEW6" s="20"/>
      <c r="FEX6" s="20"/>
      <c r="FEY6" s="20"/>
      <c r="FEZ6" s="20"/>
      <c r="FFA6" s="20"/>
      <c r="FFB6" s="20"/>
      <c r="FFC6" s="20"/>
      <c r="FFD6" s="20"/>
      <c r="FFE6" s="20"/>
      <c r="FFF6" s="20"/>
      <c r="FFG6" s="20"/>
      <c r="FFH6" s="20"/>
      <c r="FFI6" s="20"/>
      <c r="FFJ6" s="20"/>
      <c r="FFK6" s="20"/>
      <c r="FFL6" s="20"/>
      <c r="FFM6" s="20"/>
      <c r="FFN6" s="20"/>
      <c r="FFO6" s="20"/>
      <c r="FFP6" s="20"/>
      <c r="FFQ6" s="20"/>
      <c r="FFR6" s="20"/>
      <c r="FFS6" s="20"/>
      <c r="FFT6" s="20"/>
      <c r="FFU6" s="20"/>
      <c r="FFV6" s="20"/>
      <c r="FFW6" s="20"/>
      <c r="FFX6" s="20"/>
      <c r="FFY6" s="20"/>
      <c r="FFZ6" s="20"/>
      <c r="FGA6" s="20"/>
      <c r="FGB6" s="20"/>
      <c r="FGC6" s="20"/>
      <c r="FGD6" s="20"/>
      <c r="FGE6" s="20"/>
      <c r="FGF6" s="20"/>
      <c r="FGG6" s="20"/>
      <c r="FGH6" s="20"/>
      <c r="FGI6" s="20"/>
      <c r="FGJ6" s="20"/>
      <c r="FGK6" s="20"/>
      <c r="FGL6" s="20"/>
      <c r="FGM6" s="20"/>
      <c r="FGN6" s="20"/>
      <c r="FGO6" s="20"/>
      <c r="FGP6" s="20"/>
      <c r="FGQ6" s="20"/>
      <c r="FGR6" s="20"/>
      <c r="FGS6" s="20"/>
      <c r="FGT6" s="20"/>
      <c r="FGU6" s="20"/>
      <c r="FGV6" s="20"/>
      <c r="FGW6" s="20"/>
      <c r="FGX6" s="20"/>
      <c r="FGY6" s="20"/>
      <c r="FGZ6" s="20"/>
      <c r="FHA6" s="20"/>
      <c r="FHB6" s="20"/>
      <c r="FHC6" s="20"/>
      <c r="FHD6" s="20"/>
      <c r="FHE6" s="20"/>
      <c r="FHF6" s="20"/>
      <c r="FHG6" s="20"/>
      <c r="FHH6" s="20"/>
      <c r="FHI6" s="20"/>
      <c r="FHJ6" s="20"/>
      <c r="FHK6" s="20"/>
      <c r="FHL6" s="20"/>
      <c r="FHM6" s="20"/>
      <c r="FHN6" s="20"/>
      <c r="FHO6" s="20"/>
      <c r="FHP6" s="20"/>
      <c r="FHQ6" s="20"/>
      <c r="FHR6" s="20"/>
      <c r="FHS6" s="20"/>
      <c r="FHT6" s="20"/>
      <c r="FHU6" s="20"/>
      <c r="FHV6" s="20"/>
      <c r="FHW6" s="20"/>
      <c r="FHX6" s="20"/>
      <c r="FHY6" s="20"/>
      <c r="FHZ6" s="20"/>
      <c r="FIA6" s="20"/>
      <c r="FIB6" s="20"/>
      <c r="FIC6" s="20"/>
      <c r="FID6" s="20"/>
      <c r="FIE6" s="20"/>
      <c r="FIF6" s="20"/>
      <c r="FIG6" s="20"/>
      <c r="FIH6" s="20"/>
      <c r="FII6" s="20"/>
      <c r="FIJ6" s="20"/>
      <c r="FIK6" s="20"/>
      <c r="FIL6" s="20"/>
      <c r="FIM6" s="20"/>
      <c r="FIN6" s="20"/>
      <c r="FIO6" s="20"/>
      <c r="FIP6" s="20"/>
      <c r="FIQ6" s="20"/>
      <c r="FIR6" s="20"/>
      <c r="FIS6" s="20"/>
      <c r="FIT6" s="20"/>
      <c r="FIU6" s="20"/>
      <c r="FIV6" s="20"/>
      <c r="FIW6" s="20"/>
      <c r="FIX6" s="20"/>
      <c r="FIY6" s="20"/>
      <c r="FIZ6" s="20"/>
      <c r="FJA6" s="20"/>
      <c r="FJB6" s="20"/>
      <c r="FJC6" s="20"/>
      <c r="FJD6" s="20"/>
      <c r="FJE6" s="20"/>
      <c r="FJF6" s="20"/>
      <c r="FJG6" s="20"/>
      <c r="FJH6" s="20"/>
      <c r="FJI6" s="20"/>
      <c r="FJJ6" s="20"/>
      <c r="FJK6" s="20"/>
      <c r="FJL6" s="20"/>
      <c r="FJM6" s="20"/>
      <c r="FJN6" s="20"/>
      <c r="FJO6" s="20"/>
      <c r="FJP6" s="20"/>
      <c r="FJQ6" s="20"/>
      <c r="FJR6" s="20"/>
      <c r="FJS6" s="20"/>
      <c r="FJT6" s="20"/>
      <c r="FJU6" s="20"/>
      <c r="FJV6" s="20"/>
      <c r="FJW6" s="20"/>
      <c r="FJX6" s="20"/>
      <c r="FJY6" s="20"/>
      <c r="FJZ6" s="20"/>
      <c r="FKA6" s="20"/>
      <c r="FKB6" s="20"/>
      <c r="FKC6" s="20"/>
      <c r="FKD6" s="20"/>
      <c r="FKE6" s="20"/>
      <c r="FKF6" s="20"/>
      <c r="FKG6" s="20"/>
      <c r="FKH6" s="20"/>
      <c r="FKI6" s="20"/>
      <c r="FKJ6" s="20"/>
      <c r="FKK6" s="20"/>
      <c r="FKL6" s="20"/>
      <c r="FKM6" s="20"/>
      <c r="FKN6" s="20"/>
      <c r="FKO6" s="20"/>
      <c r="FKP6" s="20"/>
      <c r="FKQ6" s="20"/>
      <c r="FKR6" s="20"/>
      <c r="FKS6" s="20"/>
      <c r="FKT6" s="20"/>
      <c r="FKU6" s="20"/>
      <c r="FKV6" s="20"/>
      <c r="FKW6" s="20"/>
      <c r="FKX6" s="20"/>
      <c r="FKY6" s="20"/>
      <c r="FKZ6" s="20"/>
      <c r="FLA6" s="20"/>
      <c r="FLB6" s="20"/>
      <c r="FLC6" s="20"/>
      <c r="FLD6" s="20"/>
      <c r="FLE6" s="20"/>
      <c r="FLF6" s="20"/>
      <c r="FLG6" s="20"/>
      <c r="FLH6" s="20"/>
      <c r="FLI6" s="20"/>
      <c r="FLJ6" s="20"/>
      <c r="FLK6" s="20"/>
      <c r="FLL6" s="20"/>
      <c r="FLM6" s="20"/>
      <c r="FLN6" s="20"/>
      <c r="FLO6" s="20"/>
      <c r="FLP6" s="20"/>
      <c r="FLQ6" s="20"/>
      <c r="FLR6" s="20"/>
      <c r="FLS6" s="20"/>
      <c r="FLT6" s="20"/>
      <c r="FLU6" s="20"/>
      <c r="FLV6" s="20"/>
      <c r="FLW6" s="20"/>
      <c r="FLX6" s="20"/>
      <c r="FLY6" s="20"/>
      <c r="FLZ6" s="20"/>
      <c r="FMA6" s="20"/>
      <c r="FMB6" s="20"/>
      <c r="FMC6" s="20"/>
      <c r="FMD6" s="20"/>
      <c r="FME6" s="20"/>
      <c r="FMF6" s="20"/>
      <c r="FMG6" s="20"/>
      <c r="FMH6" s="20"/>
      <c r="FMI6" s="20"/>
      <c r="FMJ6" s="20"/>
      <c r="FMK6" s="20"/>
      <c r="FML6" s="20"/>
      <c r="FMM6" s="20"/>
      <c r="FMN6" s="20"/>
      <c r="FMO6" s="20"/>
      <c r="FMP6" s="20"/>
      <c r="FMQ6" s="20"/>
      <c r="FMR6" s="20"/>
      <c r="FMS6" s="20"/>
      <c r="FMT6" s="20"/>
      <c r="FMU6" s="20"/>
      <c r="FMV6" s="20"/>
      <c r="FMW6" s="20"/>
      <c r="FMX6" s="20"/>
      <c r="FMY6" s="20"/>
      <c r="FMZ6" s="20"/>
      <c r="FNA6" s="20"/>
      <c r="FNB6" s="20"/>
      <c r="FNC6" s="20"/>
      <c r="FND6" s="20"/>
      <c r="FNE6" s="20"/>
      <c r="FNF6" s="20"/>
      <c r="FNG6" s="20"/>
      <c r="FNH6" s="20"/>
      <c r="FNI6" s="20"/>
      <c r="FNJ6" s="20"/>
      <c r="FNK6" s="20"/>
      <c r="FNL6" s="20"/>
      <c r="FNM6" s="20"/>
      <c r="FNN6" s="20"/>
      <c r="FNO6" s="20"/>
      <c r="FNP6" s="20"/>
      <c r="FNQ6" s="20"/>
      <c r="FNR6" s="20"/>
      <c r="FNS6" s="20"/>
      <c r="FNT6" s="20"/>
      <c r="FNU6" s="20"/>
      <c r="FNV6" s="20"/>
      <c r="FNW6" s="20"/>
      <c r="FNX6" s="20"/>
      <c r="FNY6" s="20"/>
      <c r="FNZ6" s="20"/>
      <c r="FOA6" s="20"/>
      <c r="FOB6" s="20"/>
      <c r="FOC6" s="20"/>
      <c r="FOD6" s="20"/>
      <c r="FOE6" s="20"/>
      <c r="FOF6" s="20"/>
      <c r="FOG6" s="20"/>
      <c r="FOH6" s="20"/>
      <c r="FOI6" s="20"/>
      <c r="FOJ6" s="20"/>
      <c r="FOK6" s="20"/>
      <c r="FOL6" s="20"/>
      <c r="FOM6" s="20"/>
      <c r="FON6" s="20"/>
      <c r="FOO6" s="20"/>
      <c r="FOP6" s="20"/>
      <c r="FOQ6" s="20"/>
      <c r="FOR6" s="20"/>
      <c r="FOS6" s="20"/>
      <c r="FOT6" s="20"/>
      <c r="FOU6" s="20"/>
      <c r="FOV6" s="20"/>
      <c r="FOW6" s="20"/>
      <c r="FOX6" s="20"/>
      <c r="FOY6" s="20"/>
      <c r="FOZ6" s="20"/>
      <c r="FPA6" s="20"/>
      <c r="FPB6" s="20"/>
      <c r="FPC6" s="20"/>
      <c r="FPD6" s="20"/>
      <c r="FPE6" s="20"/>
      <c r="FPF6" s="20"/>
      <c r="FPG6" s="20"/>
      <c r="FPH6" s="20"/>
      <c r="FPI6" s="20"/>
      <c r="FPJ6" s="20"/>
      <c r="FPK6" s="20"/>
      <c r="FPL6" s="20"/>
      <c r="FPM6" s="20"/>
      <c r="FPN6" s="20"/>
      <c r="FPO6" s="20"/>
      <c r="FPP6" s="20"/>
      <c r="FPQ6" s="20"/>
      <c r="FPR6" s="20"/>
      <c r="FPS6" s="20"/>
      <c r="FPT6" s="20"/>
      <c r="FPU6" s="20"/>
      <c r="FPV6" s="20"/>
      <c r="FPW6" s="20"/>
      <c r="FPX6" s="20"/>
      <c r="FPY6" s="20"/>
      <c r="FPZ6" s="20"/>
      <c r="FQA6" s="20"/>
      <c r="FQB6" s="20"/>
      <c r="FQC6" s="20"/>
      <c r="FQD6" s="20"/>
      <c r="FQE6" s="20"/>
      <c r="FQF6" s="20"/>
      <c r="FQG6" s="20"/>
      <c r="FQH6" s="20"/>
      <c r="FQI6" s="20"/>
      <c r="FQJ6" s="20"/>
      <c r="FQK6" s="20"/>
      <c r="FQL6" s="20"/>
      <c r="FQM6" s="20"/>
      <c r="FQN6" s="20"/>
      <c r="FQO6" s="20"/>
      <c r="FQP6" s="20"/>
      <c r="FQQ6" s="20"/>
      <c r="FQR6" s="20"/>
      <c r="FQS6" s="20"/>
      <c r="FQT6" s="20"/>
      <c r="FQU6" s="20"/>
      <c r="FQV6" s="20"/>
      <c r="FQW6" s="20"/>
      <c r="FQX6" s="20"/>
      <c r="FQY6" s="20"/>
      <c r="FQZ6" s="20"/>
      <c r="FRA6" s="20"/>
      <c r="FRB6" s="20"/>
      <c r="FRC6" s="20"/>
      <c r="FRD6" s="20"/>
      <c r="FRE6" s="20"/>
      <c r="FRF6" s="20"/>
      <c r="FRG6" s="20"/>
      <c r="FRH6" s="20"/>
      <c r="FRI6" s="20"/>
      <c r="FRJ6" s="20"/>
      <c r="FRK6" s="20"/>
      <c r="FRL6" s="20"/>
      <c r="FRM6" s="20"/>
      <c r="FRN6" s="20"/>
      <c r="FRO6" s="20"/>
      <c r="FRP6" s="20"/>
      <c r="FRQ6" s="20"/>
      <c r="FRR6" s="20"/>
      <c r="FRS6" s="20"/>
      <c r="FRT6" s="20"/>
      <c r="FRU6" s="20"/>
      <c r="FRV6" s="20"/>
      <c r="FRW6" s="20"/>
      <c r="FRX6" s="20"/>
      <c r="FRY6" s="20"/>
      <c r="FRZ6" s="20"/>
      <c r="FSA6" s="20"/>
      <c r="FSB6" s="20"/>
      <c r="FSC6" s="20"/>
      <c r="FSD6" s="20"/>
      <c r="FSE6" s="20"/>
      <c r="FSF6" s="20"/>
      <c r="FSG6" s="20"/>
      <c r="FSH6" s="20"/>
      <c r="FSI6" s="20"/>
      <c r="FSJ6" s="20"/>
      <c r="FSK6" s="20"/>
      <c r="FSL6" s="20"/>
      <c r="FSM6" s="20"/>
      <c r="FSN6" s="20"/>
      <c r="FSO6" s="20"/>
      <c r="FSP6" s="20"/>
      <c r="FSQ6" s="20"/>
      <c r="FSR6" s="20"/>
      <c r="FSS6" s="20"/>
      <c r="FST6" s="20"/>
      <c r="FSU6" s="20"/>
      <c r="FSV6" s="20"/>
      <c r="FSW6" s="20"/>
      <c r="FSX6" s="20"/>
      <c r="FSY6" s="20"/>
      <c r="FSZ6" s="20"/>
      <c r="FTA6" s="20"/>
      <c r="FTB6" s="20"/>
      <c r="FTC6" s="20"/>
      <c r="FTD6" s="20"/>
      <c r="FTE6" s="20"/>
      <c r="FTF6" s="20"/>
      <c r="FTG6" s="20"/>
      <c r="FTH6" s="20"/>
      <c r="FTI6" s="20"/>
      <c r="FTJ6" s="20"/>
      <c r="FTK6" s="20"/>
      <c r="FTL6" s="20"/>
      <c r="FTM6" s="20"/>
      <c r="FTN6" s="20"/>
      <c r="FTO6" s="20"/>
      <c r="FTP6" s="20"/>
      <c r="FTQ6" s="20"/>
      <c r="FTR6" s="20"/>
      <c r="FTS6" s="20"/>
      <c r="FTT6" s="20"/>
      <c r="FTU6" s="20"/>
      <c r="FTV6" s="20"/>
      <c r="FTW6" s="20"/>
      <c r="FTX6" s="20"/>
      <c r="FTY6" s="20"/>
      <c r="FTZ6" s="20"/>
      <c r="FUA6" s="20"/>
      <c r="FUB6" s="20"/>
      <c r="FUC6" s="20"/>
      <c r="FUD6" s="20"/>
      <c r="FUE6" s="20"/>
      <c r="FUF6" s="20"/>
      <c r="FUG6" s="20"/>
      <c r="FUH6" s="20"/>
      <c r="FUI6" s="20"/>
      <c r="FUJ6" s="20"/>
      <c r="FUK6" s="20"/>
      <c r="FUL6" s="20"/>
      <c r="FUM6" s="20"/>
      <c r="FUN6" s="20"/>
      <c r="FUO6" s="20"/>
      <c r="FUP6" s="20"/>
      <c r="FUQ6" s="20"/>
      <c r="FUR6" s="20"/>
      <c r="FUS6" s="20"/>
      <c r="FUT6" s="20"/>
      <c r="FUU6" s="20"/>
      <c r="FUV6" s="20"/>
      <c r="FUW6" s="20"/>
      <c r="FUX6" s="20"/>
      <c r="FUY6" s="20"/>
      <c r="FUZ6" s="20"/>
      <c r="FVA6" s="20"/>
      <c r="FVB6" s="20"/>
      <c r="FVC6" s="20"/>
      <c r="FVD6" s="20"/>
      <c r="FVE6" s="20"/>
      <c r="FVF6" s="20"/>
      <c r="FVG6" s="20"/>
      <c r="FVH6" s="20"/>
      <c r="FVI6" s="20"/>
      <c r="FVJ6" s="20"/>
      <c r="FVK6" s="20"/>
      <c r="FVL6" s="20"/>
      <c r="FVM6" s="20"/>
      <c r="FVN6" s="20"/>
      <c r="FVO6" s="20"/>
      <c r="FVP6" s="20"/>
      <c r="FVQ6" s="20"/>
      <c r="FVR6" s="20"/>
      <c r="FVS6" s="20"/>
      <c r="FVT6" s="20"/>
      <c r="FVU6" s="20"/>
      <c r="FVV6" s="20"/>
      <c r="FVW6" s="20"/>
      <c r="FVX6" s="20"/>
      <c r="FVY6" s="20"/>
      <c r="FVZ6" s="20"/>
      <c r="FWA6" s="20"/>
      <c r="FWB6" s="20"/>
      <c r="FWC6" s="20"/>
      <c r="FWD6" s="20"/>
      <c r="FWE6" s="20"/>
      <c r="FWF6" s="20"/>
      <c r="FWG6" s="20"/>
      <c r="FWH6" s="20"/>
      <c r="FWI6" s="20"/>
      <c r="FWJ6" s="20"/>
      <c r="FWK6" s="20"/>
      <c r="FWL6" s="20"/>
      <c r="FWM6" s="20"/>
      <c r="FWN6" s="20"/>
      <c r="FWO6" s="20"/>
      <c r="FWP6" s="20"/>
      <c r="FWQ6" s="20"/>
      <c r="FWR6" s="20"/>
      <c r="FWS6" s="20"/>
      <c r="FWT6" s="20"/>
      <c r="FWU6" s="20"/>
      <c r="FWV6" s="20"/>
      <c r="FWW6" s="20"/>
      <c r="FWX6" s="20"/>
      <c r="FWY6" s="20"/>
      <c r="FWZ6" s="20"/>
      <c r="FXA6" s="20"/>
      <c r="FXB6" s="20"/>
      <c r="FXC6" s="20"/>
      <c r="FXD6" s="20"/>
      <c r="FXE6" s="20"/>
      <c r="FXF6" s="20"/>
      <c r="FXG6" s="20"/>
      <c r="FXH6" s="20"/>
      <c r="FXI6" s="20"/>
      <c r="FXJ6" s="20"/>
      <c r="FXK6" s="20"/>
      <c r="FXL6" s="20"/>
      <c r="FXM6" s="20"/>
      <c r="FXN6" s="20"/>
      <c r="FXO6" s="20"/>
      <c r="FXP6" s="20"/>
      <c r="FXQ6" s="20"/>
      <c r="FXR6" s="20"/>
      <c r="FXS6" s="20"/>
      <c r="FXT6" s="20"/>
      <c r="FXU6" s="20"/>
      <c r="FXV6" s="20"/>
      <c r="FXW6" s="20"/>
      <c r="FXX6" s="20"/>
      <c r="FXY6" s="20"/>
      <c r="FXZ6" s="20"/>
      <c r="FYA6" s="20"/>
      <c r="FYB6" s="20"/>
      <c r="FYC6" s="20"/>
      <c r="FYD6" s="20"/>
      <c r="FYE6" s="20"/>
      <c r="FYF6" s="20"/>
      <c r="FYG6" s="20"/>
      <c r="FYH6" s="20"/>
      <c r="FYI6" s="20"/>
      <c r="FYJ6" s="20"/>
      <c r="FYK6" s="20"/>
      <c r="FYL6" s="20"/>
      <c r="FYM6" s="20"/>
      <c r="FYN6" s="20"/>
      <c r="FYO6" s="20"/>
      <c r="FYP6" s="20"/>
      <c r="FYQ6" s="20"/>
      <c r="FYR6" s="20"/>
      <c r="FYS6" s="20"/>
      <c r="FYT6" s="20"/>
      <c r="FYU6" s="20"/>
      <c r="FYV6" s="20"/>
      <c r="FYW6" s="20"/>
      <c r="FYX6" s="20"/>
      <c r="FYY6" s="20"/>
      <c r="FYZ6" s="20"/>
      <c r="FZA6" s="20"/>
      <c r="FZB6" s="20"/>
      <c r="FZC6" s="20"/>
      <c r="FZD6" s="20"/>
      <c r="FZE6" s="20"/>
      <c r="FZF6" s="20"/>
      <c r="FZG6" s="20"/>
      <c r="FZH6" s="20"/>
      <c r="FZI6" s="20"/>
      <c r="FZJ6" s="20"/>
      <c r="FZK6" s="20"/>
      <c r="FZL6" s="20"/>
      <c r="FZM6" s="20"/>
      <c r="FZN6" s="20"/>
      <c r="FZO6" s="20"/>
      <c r="FZP6" s="20"/>
      <c r="FZQ6" s="20"/>
      <c r="FZR6" s="20"/>
      <c r="FZS6" s="20"/>
      <c r="FZT6" s="20"/>
      <c r="FZU6" s="20"/>
      <c r="FZV6" s="20"/>
      <c r="FZW6" s="20"/>
      <c r="FZX6" s="20"/>
      <c r="FZY6" s="20"/>
      <c r="FZZ6" s="20"/>
      <c r="GAA6" s="20"/>
      <c r="GAB6" s="20"/>
      <c r="GAC6" s="20"/>
      <c r="GAD6" s="20"/>
      <c r="GAE6" s="20"/>
      <c r="GAF6" s="20"/>
      <c r="GAG6" s="20"/>
      <c r="GAH6" s="20"/>
      <c r="GAI6" s="20"/>
      <c r="GAJ6" s="20"/>
      <c r="GAK6" s="20"/>
      <c r="GAL6" s="20"/>
      <c r="GAM6" s="20"/>
      <c r="GAN6" s="20"/>
      <c r="GAO6" s="20"/>
      <c r="GAP6" s="20"/>
      <c r="GAQ6" s="20"/>
      <c r="GAR6" s="20"/>
      <c r="GAS6" s="20"/>
      <c r="GAT6" s="20"/>
      <c r="GAU6" s="20"/>
      <c r="GAV6" s="20"/>
      <c r="GAW6" s="20"/>
      <c r="GAX6" s="20"/>
      <c r="GAY6" s="20"/>
      <c r="GAZ6" s="20"/>
      <c r="GBA6" s="20"/>
      <c r="GBB6" s="20"/>
      <c r="GBC6" s="20"/>
      <c r="GBD6" s="20"/>
      <c r="GBE6" s="20"/>
      <c r="GBF6" s="20"/>
      <c r="GBG6" s="20"/>
      <c r="GBH6" s="20"/>
      <c r="GBI6" s="20"/>
      <c r="GBJ6" s="20"/>
      <c r="GBK6" s="20"/>
      <c r="GBL6" s="20"/>
      <c r="GBM6" s="20"/>
      <c r="GBN6" s="20"/>
      <c r="GBO6" s="20"/>
      <c r="GBP6" s="20"/>
      <c r="GBQ6" s="20"/>
      <c r="GBR6" s="20"/>
      <c r="GBS6" s="20"/>
      <c r="GBT6" s="20"/>
      <c r="GBU6" s="20"/>
      <c r="GBV6" s="20"/>
      <c r="GBW6" s="20"/>
      <c r="GBX6" s="20"/>
      <c r="GBY6" s="20"/>
      <c r="GBZ6" s="20"/>
      <c r="GCA6" s="20"/>
      <c r="GCB6" s="20"/>
      <c r="GCC6" s="20"/>
      <c r="GCD6" s="20"/>
      <c r="GCE6" s="20"/>
      <c r="GCF6" s="20"/>
      <c r="GCG6" s="20"/>
      <c r="GCH6" s="20"/>
      <c r="GCI6" s="20"/>
      <c r="GCJ6" s="20"/>
      <c r="GCK6" s="20"/>
      <c r="GCL6" s="20"/>
      <c r="GCM6" s="20"/>
      <c r="GCN6" s="20"/>
      <c r="GCO6" s="20"/>
      <c r="GCP6" s="20"/>
      <c r="GCQ6" s="20"/>
      <c r="GCR6" s="20"/>
      <c r="GCS6" s="20"/>
      <c r="GCT6" s="20"/>
      <c r="GCU6" s="20"/>
      <c r="GCV6" s="20"/>
      <c r="GCW6" s="20"/>
      <c r="GCX6" s="20"/>
      <c r="GCY6" s="20"/>
      <c r="GCZ6" s="20"/>
      <c r="GDA6" s="20"/>
      <c r="GDB6" s="20"/>
      <c r="GDC6" s="20"/>
      <c r="GDD6" s="20"/>
      <c r="GDE6" s="20"/>
      <c r="GDF6" s="20"/>
      <c r="GDG6" s="20"/>
      <c r="GDH6" s="20"/>
      <c r="GDI6" s="20"/>
      <c r="GDJ6" s="20"/>
      <c r="GDK6" s="20"/>
      <c r="GDL6" s="20"/>
      <c r="GDM6" s="20"/>
      <c r="GDN6" s="20"/>
      <c r="GDO6" s="20"/>
      <c r="GDP6" s="20"/>
      <c r="GDQ6" s="20"/>
      <c r="GDR6" s="20"/>
      <c r="GDS6" s="20"/>
      <c r="GDT6" s="20"/>
      <c r="GDU6" s="20"/>
      <c r="GDV6" s="20"/>
      <c r="GDW6" s="20"/>
      <c r="GDX6" s="20"/>
      <c r="GDY6" s="20"/>
      <c r="GDZ6" s="20"/>
      <c r="GEA6" s="20"/>
      <c r="GEB6" s="20"/>
      <c r="GEC6" s="20"/>
      <c r="GED6" s="20"/>
      <c r="GEE6" s="20"/>
      <c r="GEF6" s="20"/>
      <c r="GEG6" s="20"/>
      <c r="GEH6" s="20"/>
      <c r="GEI6" s="20"/>
      <c r="GEJ6" s="20"/>
      <c r="GEK6" s="20"/>
      <c r="GEL6" s="20"/>
      <c r="GEM6" s="20"/>
      <c r="GEN6" s="20"/>
      <c r="GEO6" s="20"/>
      <c r="GEP6" s="20"/>
      <c r="GEQ6" s="20"/>
      <c r="GER6" s="20"/>
      <c r="GES6" s="20"/>
      <c r="GET6" s="20"/>
      <c r="GEU6" s="20"/>
      <c r="GEV6" s="20"/>
      <c r="GEW6" s="20"/>
      <c r="GEX6" s="20"/>
      <c r="GEY6" s="20"/>
      <c r="GEZ6" s="20"/>
      <c r="GFA6" s="20"/>
      <c r="GFB6" s="20"/>
      <c r="GFC6" s="20"/>
      <c r="GFD6" s="20"/>
      <c r="GFE6" s="20"/>
      <c r="GFF6" s="20"/>
      <c r="GFG6" s="20"/>
      <c r="GFH6" s="20"/>
      <c r="GFI6" s="20"/>
      <c r="GFJ6" s="20"/>
      <c r="GFK6" s="20"/>
      <c r="GFL6" s="20"/>
      <c r="GFM6" s="20"/>
      <c r="GFN6" s="20"/>
      <c r="GFO6" s="20"/>
      <c r="GFP6" s="20"/>
      <c r="GFQ6" s="20"/>
      <c r="GFR6" s="20"/>
      <c r="GFS6" s="20"/>
      <c r="GFT6" s="20"/>
      <c r="GFU6" s="20"/>
      <c r="GFV6" s="20"/>
      <c r="GFW6" s="20"/>
      <c r="GFX6" s="20"/>
      <c r="GFY6" s="20"/>
      <c r="GFZ6" s="20"/>
      <c r="GGA6" s="20"/>
      <c r="GGB6" s="20"/>
      <c r="GGC6" s="20"/>
      <c r="GGD6" s="20"/>
      <c r="GGE6" s="20"/>
      <c r="GGF6" s="20"/>
      <c r="GGG6" s="20"/>
      <c r="GGH6" s="20"/>
      <c r="GGI6" s="20"/>
      <c r="GGJ6" s="20"/>
      <c r="GGK6" s="20"/>
      <c r="GGL6" s="20"/>
      <c r="GGM6" s="20"/>
      <c r="GGN6" s="20"/>
      <c r="GGO6" s="20"/>
      <c r="GGP6" s="20"/>
      <c r="GGQ6" s="20"/>
      <c r="GGR6" s="20"/>
      <c r="GGS6" s="20"/>
      <c r="GGT6" s="20"/>
      <c r="GGU6" s="20"/>
      <c r="GGV6" s="20"/>
      <c r="GGW6" s="20"/>
      <c r="GGX6" s="20"/>
      <c r="GGY6" s="20"/>
      <c r="GGZ6" s="20"/>
      <c r="GHA6" s="20"/>
      <c r="GHB6" s="20"/>
      <c r="GHC6" s="20"/>
      <c r="GHD6" s="20"/>
      <c r="GHE6" s="20"/>
      <c r="GHF6" s="20"/>
      <c r="GHG6" s="20"/>
      <c r="GHH6" s="20"/>
      <c r="GHI6" s="20"/>
      <c r="GHJ6" s="20"/>
      <c r="GHK6" s="20"/>
      <c r="GHL6" s="20"/>
      <c r="GHM6" s="20"/>
      <c r="GHN6" s="20"/>
      <c r="GHO6" s="20"/>
      <c r="GHP6" s="20"/>
      <c r="GHQ6" s="20"/>
      <c r="GHR6" s="20"/>
      <c r="GHS6" s="20"/>
      <c r="GHT6" s="20"/>
      <c r="GHU6" s="20"/>
      <c r="GHV6" s="20"/>
      <c r="GHW6" s="20"/>
      <c r="GHX6" s="20"/>
      <c r="GHY6" s="20"/>
      <c r="GHZ6" s="20"/>
      <c r="GIA6" s="20"/>
      <c r="GIB6" s="20"/>
      <c r="GIC6" s="20"/>
      <c r="GID6" s="20"/>
      <c r="GIE6" s="20"/>
      <c r="GIF6" s="20"/>
      <c r="GIG6" s="20"/>
      <c r="GIH6" s="20"/>
      <c r="GII6" s="20"/>
      <c r="GIJ6" s="20"/>
      <c r="GIK6" s="20"/>
      <c r="GIL6" s="20"/>
      <c r="GIM6" s="20"/>
      <c r="GIN6" s="20"/>
      <c r="GIO6" s="20"/>
      <c r="GIP6" s="20"/>
      <c r="GIQ6" s="20"/>
      <c r="GIR6" s="20"/>
      <c r="GIS6" s="20"/>
      <c r="GIT6" s="20"/>
      <c r="GIU6" s="20"/>
      <c r="GIV6" s="20"/>
      <c r="GIW6" s="20"/>
      <c r="GIX6" s="20"/>
      <c r="GIY6" s="20"/>
      <c r="GIZ6" s="20"/>
      <c r="GJA6" s="20"/>
      <c r="GJB6" s="20"/>
      <c r="GJC6" s="20"/>
      <c r="GJD6" s="20"/>
      <c r="GJE6" s="20"/>
      <c r="GJF6" s="20"/>
      <c r="GJG6" s="20"/>
      <c r="GJH6" s="20"/>
      <c r="GJI6" s="20"/>
      <c r="GJJ6" s="20"/>
      <c r="GJK6" s="20"/>
      <c r="GJL6" s="20"/>
      <c r="GJM6" s="20"/>
      <c r="GJN6" s="20"/>
      <c r="GJO6" s="20"/>
      <c r="GJP6" s="20"/>
      <c r="GJQ6" s="20"/>
      <c r="GJR6" s="20"/>
      <c r="GJS6" s="20"/>
      <c r="GJT6" s="20"/>
      <c r="GJU6" s="20"/>
      <c r="GJV6" s="20"/>
      <c r="GJW6" s="20"/>
      <c r="GJX6" s="20"/>
      <c r="GJY6" s="20"/>
      <c r="GJZ6" s="20"/>
      <c r="GKA6" s="20"/>
      <c r="GKB6" s="20"/>
      <c r="GKC6" s="20"/>
      <c r="GKD6" s="20"/>
      <c r="GKE6" s="20"/>
      <c r="GKF6" s="20"/>
      <c r="GKG6" s="20"/>
      <c r="GKH6" s="20"/>
      <c r="GKI6" s="20"/>
      <c r="GKJ6" s="20"/>
      <c r="GKK6" s="20"/>
      <c r="GKL6" s="20"/>
      <c r="GKM6" s="20"/>
      <c r="GKN6" s="20"/>
      <c r="GKO6" s="20"/>
      <c r="GKP6" s="20"/>
      <c r="GKQ6" s="20"/>
      <c r="GKR6" s="20"/>
      <c r="GKS6" s="20"/>
      <c r="GKT6" s="20"/>
      <c r="GKU6" s="20"/>
      <c r="GKV6" s="20"/>
      <c r="GKW6" s="20"/>
      <c r="GKX6" s="20"/>
      <c r="GKY6" s="20"/>
      <c r="GKZ6" s="20"/>
      <c r="GLA6" s="20"/>
      <c r="GLB6" s="20"/>
      <c r="GLC6" s="20"/>
      <c r="GLD6" s="20"/>
      <c r="GLE6" s="20"/>
      <c r="GLF6" s="20"/>
      <c r="GLG6" s="20"/>
      <c r="GLH6" s="20"/>
      <c r="GLI6" s="20"/>
      <c r="GLJ6" s="20"/>
      <c r="GLK6" s="20"/>
      <c r="GLL6" s="20"/>
      <c r="GLM6" s="20"/>
      <c r="GLN6" s="20"/>
      <c r="GLO6" s="20"/>
      <c r="GLP6" s="20"/>
      <c r="GLQ6" s="20"/>
      <c r="GLR6" s="20"/>
      <c r="GLS6" s="20"/>
      <c r="GLT6" s="20"/>
      <c r="GLU6" s="20"/>
      <c r="GLV6" s="20"/>
      <c r="GLW6" s="20"/>
      <c r="GLX6" s="20"/>
      <c r="GLY6" s="20"/>
      <c r="GLZ6" s="20"/>
      <c r="GMA6" s="20"/>
      <c r="GMB6" s="20"/>
      <c r="GMC6" s="20"/>
      <c r="GMD6" s="20"/>
      <c r="GME6" s="20"/>
      <c r="GMF6" s="20"/>
      <c r="GMG6" s="20"/>
      <c r="GMH6" s="20"/>
      <c r="GMI6" s="20"/>
      <c r="GMJ6" s="20"/>
      <c r="GMK6" s="20"/>
      <c r="GML6" s="20"/>
      <c r="GMM6" s="20"/>
      <c r="GMN6" s="20"/>
      <c r="GMO6" s="20"/>
      <c r="GMP6" s="20"/>
      <c r="GMQ6" s="20"/>
      <c r="GMR6" s="20"/>
      <c r="GMS6" s="20"/>
      <c r="GMT6" s="20"/>
      <c r="GMU6" s="20"/>
      <c r="GMV6" s="20"/>
      <c r="GMW6" s="20"/>
      <c r="GMX6" s="20"/>
      <c r="GMY6" s="20"/>
      <c r="GMZ6" s="20"/>
      <c r="GNA6" s="20"/>
      <c r="GNB6" s="20"/>
      <c r="GNC6" s="20"/>
      <c r="GND6" s="20"/>
      <c r="GNE6" s="20"/>
      <c r="GNF6" s="20"/>
      <c r="GNG6" s="20"/>
      <c r="GNH6" s="20"/>
      <c r="GNI6" s="20"/>
      <c r="GNJ6" s="20"/>
      <c r="GNK6" s="20"/>
      <c r="GNL6" s="20"/>
      <c r="GNM6" s="20"/>
      <c r="GNN6" s="20"/>
      <c r="GNO6" s="20"/>
      <c r="GNP6" s="20"/>
      <c r="GNQ6" s="20"/>
      <c r="GNR6" s="20"/>
      <c r="GNS6" s="20"/>
      <c r="GNT6" s="20"/>
      <c r="GNU6" s="20"/>
      <c r="GNV6" s="20"/>
      <c r="GNW6" s="20"/>
      <c r="GNX6" s="20"/>
      <c r="GNY6" s="20"/>
      <c r="GNZ6" s="20"/>
      <c r="GOA6" s="20"/>
      <c r="GOB6" s="20"/>
      <c r="GOC6" s="20"/>
      <c r="GOD6" s="20"/>
      <c r="GOE6" s="20"/>
      <c r="GOF6" s="20"/>
      <c r="GOG6" s="20"/>
      <c r="GOH6" s="20"/>
      <c r="GOI6" s="20"/>
      <c r="GOJ6" s="20"/>
      <c r="GOK6" s="20"/>
      <c r="GOL6" s="20"/>
      <c r="GOM6" s="20"/>
      <c r="GON6" s="20"/>
      <c r="GOO6" s="20"/>
      <c r="GOP6" s="20"/>
      <c r="GOQ6" s="20"/>
      <c r="GOR6" s="20"/>
      <c r="GOS6" s="20"/>
      <c r="GOT6" s="20"/>
      <c r="GOU6" s="20"/>
      <c r="GOV6" s="20"/>
      <c r="GOW6" s="20"/>
      <c r="GOX6" s="20"/>
      <c r="GOY6" s="20"/>
      <c r="GOZ6" s="20"/>
      <c r="GPA6" s="20"/>
      <c r="GPB6" s="20"/>
      <c r="GPC6" s="20"/>
      <c r="GPD6" s="20"/>
      <c r="GPE6" s="20"/>
      <c r="GPF6" s="20"/>
      <c r="GPG6" s="20"/>
      <c r="GPH6" s="20"/>
      <c r="GPI6" s="20"/>
      <c r="GPJ6" s="20"/>
      <c r="GPK6" s="20"/>
      <c r="GPL6" s="20"/>
      <c r="GPM6" s="20"/>
      <c r="GPN6" s="20"/>
      <c r="GPO6" s="20"/>
      <c r="GPP6" s="20"/>
      <c r="GPQ6" s="20"/>
      <c r="GPR6" s="20"/>
      <c r="GPS6" s="20"/>
      <c r="GPT6" s="20"/>
      <c r="GPU6" s="20"/>
      <c r="GPV6" s="20"/>
      <c r="GPW6" s="20"/>
      <c r="GPX6" s="20"/>
      <c r="GPY6" s="20"/>
      <c r="GPZ6" s="20"/>
      <c r="GQA6" s="20"/>
      <c r="GQB6" s="20"/>
      <c r="GQC6" s="20"/>
      <c r="GQD6" s="20"/>
      <c r="GQE6" s="20"/>
      <c r="GQF6" s="20"/>
      <c r="GQG6" s="20"/>
      <c r="GQH6" s="20"/>
      <c r="GQI6" s="20"/>
      <c r="GQJ6" s="20"/>
      <c r="GQK6" s="20"/>
      <c r="GQL6" s="20"/>
      <c r="GQM6" s="20"/>
      <c r="GQN6" s="20"/>
      <c r="GQO6" s="20"/>
      <c r="GQP6" s="20"/>
      <c r="GQQ6" s="20"/>
      <c r="GQR6" s="20"/>
      <c r="GQS6" s="20"/>
      <c r="GQT6" s="20"/>
      <c r="GQU6" s="20"/>
      <c r="GQV6" s="20"/>
      <c r="GQW6" s="20"/>
      <c r="GQX6" s="20"/>
      <c r="GQY6" s="20"/>
      <c r="GQZ6" s="20"/>
      <c r="GRA6" s="20"/>
      <c r="GRB6" s="20"/>
      <c r="GRC6" s="20"/>
      <c r="GRD6" s="20"/>
      <c r="GRE6" s="20"/>
      <c r="GRF6" s="20"/>
      <c r="GRG6" s="20"/>
      <c r="GRH6" s="20"/>
      <c r="GRI6" s="20"/>
      <c r="GRJ6" s="20"/>
      <c r="GRK6" s="20"/>
      <c r="GRL6" s="20"/>
      <c r="GRM6" s="20"/>
      <c r="GRN6" s="20"/>
      <c r="GRO6" s="20"/>
      <c r="GRP6" s="20"/>
      <c r="GRQ6" s="20"/>
      <c r="GRR6" s="20"/>
      <c r="GRS6" s="20"/>
      <c r="GRT6" s="20"/>
      <c r="GRU6" s="20"/>
      <c r="GRV6" s="20"/>
      <c r="GRW6" s="20"/>
      <c r="GRX6" s="20"/>
      <c r="GRY6" s="20"/>
      <c r="GRZ6" s="20"/>
      <c r="GSA6" s="20"/>
      <c r="GSB6" s="20"/>
      <c r="GSC6" s="20"/>
      <c r="GSD6" s="20"/>
      <c r="GSE6" s="20"/>
      <c r="GSF6" s="20"/>
      <c r="GSG6" s="20"/>
      <c r="GSH6" s="20"/>
      <c r="GSI6" s="20"/>
      <c r="GSJ6" s="20"/>
      <c r="GSK6" s="20"/>
      <c r="GSL6" s="20"/>
      <c r="GSM6" s="20"/>
      <c r="GSN6" s="20"/>
      <c r="GSO6" s="20"/>
      <c r="GSP6" s="20"/>
      <c r="GSQ6" s="20"/>
      <c r="GSR6" s="20"/>
      <c r="GSS6" s="20"/>
      <c r="GST6" s="20"/>
      <c r="GSU6" s="20"/>
      <c r="GSV6" s="20"/>
      <c r="GSW6" s="20"/>
      <c r="GSX6" s="20"/>
      <c r="GSY6" s="20"/>
      <c r="GSZ6" s="20"/>
      <c r="GTA6" s="20"/>
      <c r="GTB6" s="20"/>
      <c r="GTC6" s="20"/>
      <c r="GTD6" s="20"/>
      <c r="GTE6" s="20"/>
      <c r="GTF6" s="20"/>
      <c r="GTG6" s="20"/>
      <c r="GTH6" s="20"/>
      <c r="GTI6" s="20"/>
      <c r="GTJ6" s="20"/>
      <c r="GTK6" s="20"/>
      <c r="GTL6" s="20"/>
      <c r="GTM6" s="20"/>
      <c r="GTN6" s="20"/>
      <c r="GTO6" s="20"/>
      <c r="GTP6" s="20"/>
      <c r="GTQ6" s="20"/>
      <c r="GTR6" s="20"/>
      <c r="GTS6" s="20"/>
      <c r="GTT6" s="20"/>
      <c r="GTU6" s="20"/>
      <c r="GTV6" s="20"/>
      <c r="GTW6" s="20"/>
      <c r="GTX6" s="20"/>
      <c r="GTY6" s="20"/>
      <c r="GTZ6" s="20"/>
      <c r="GUA6" s="20"/>
      <c r="GUB6" s="20"/>
      <c r="GUC6" s="20"/>
      <c r="GUD6" s="20"/>
      <c r="GUE6" s="20"/>
      <c r="GUF6" s="20"/>
      <c r="GUG6" s="20"/>
      <c r="GUH6" s="20"/>
      <c r="GUI6" s="20"/>
      <c r="GUJ6" s="20"/>
      <c r="GUK6" s="20"/>
      <c r="GUL6" s="20"/>
      <c r="GUM6" s="20"/>
      <c r="GUN6" s="20"/>
      <c r="GUO6" s="20"/>
      <c r="GUP6" s="20"/>
      <c r="GUQ6" s="20"/>
      <c r="GUR6" s="20"/>
      <c r="GUS6" s="20"/>
      <c r="GUT6" s="20"/>
      <c r="GUU6" s="20"/>
      <c r="GUV6" s="20"/>
      <c r="GUW6" s="20"/>
      <c r="GUX6" s="20"/>
      <c r="GUY6" s="20"/>
      <c r="GUZ6" s="20"/>
      <c r="GVA6" s="20"/>
      <c r="GVB6" s="20"/>
      <c r="GVC6" s="20"/>
      <c r="GVD6" s="20"/>
      <c r="GVE6" s="20"/>
      <c r="GVF6" s="20"/>
      <c r="GVG6" s="20"/>
      <c r="GVH6" s="20"/>
      <c r="GVI6" s="20"/>
      <c r="GVJ6" s="20"/>
      <c r="GVK6" s="20"/>
      <c r="GVL6" s="20"/>
      <c r="GVM6" s="20"/>
      <c r="GVN6" s="20"/>
      <c r="GVO6" s="20"/>
      <c r="GVP6" s="20"/>
      <c r="GVQ6" s="20"/>
      <c r="GVR6" s="20"/>
      <c r="GVS6" s="20"/>
      <c r="GVT6" s="20"/>
      <c r="GVU6" s="20"/>
      <c r="GVV6" s="20"/>
      <c r="GVW6" s="20"/>
      <c r="GVX6" s="20"/>
      <c r="GVY6" s="20"/>
      <c r="GVZ6" s="20"/>
      <c r="GWA6" s="20"/>
      <c r="GWB6" s="20"/>
      <c r="GWC6" s="20"/>
      <c r="GWD6" s="20"/>
      <c r="GWE6" s="20"/>
      <c r="GWF6" s="20"/>
      <c r="GWG6" s="20"/>
      <c r="GWH6" s="20"/>
      <c r="GWI6" s="20"/>
      <c r="GWJ6" s="20"/>
      <c r="GWK6" s="20"/>
      <c r="GWL6" s="20"/>
      <c r="GWM6" s="20"/>
      <c r="GWN6" s="20"/>
      <c r="GWO6" s="20"/>
      <c r="GWP6" s="20"/>
      <c r="GWQ6" s="20"/>
      <c r="GWR6" s="20"/>
      <c r="GWS6" s="20"/>
      <c r="GWT6" s="20"/>
      <c r="GWU6" s="20"/>
      <c r="GWV6" s="20"/>
      <c r="GWW6" s="20"/>
      <c r="GWX6" s="20"/>
      <c r="GWY6" s="20"/>
      <c r="GWZ6" s="20"/>
      <c r="GXA6" s="20"/>
      <c r="GXB6" s="20"/>
      <c r="GXC6" s="20"/>
      <c r="GXD6" s="20"/>
      <c r="GXE6" s="20"/>
      <c r="GXF6" s="20"/>
      <c r="GXG6" s="20"/>
      <c r="GXH6" s="20"/>
      <c r="GXI6" s="20"/>
      <c r="GXJ6" s="20"/>
      <c r="GXK6" s="20"/>
      <c r="GXL6" s="20"/>
      <c r="GXM6" s="20"/>
      <c r="GXN6" s="20"/>
      <c r="GXO6" s="20"/>
      <c r="GXP6" s="20"/>
      <c r="GXQ6" s="20"/>
      <c r="GXR6" s="20"/>
      <c r="GXS6" s="20"/>
      <c r="GXT6" s="20"/>
      <c r="GXU6" s="20"/>
      <c r="GXV6" s="20"/>
      <c r="GXW6" s="20"/>
      <c r="GXX6" s="20"/>
      <c r="GXY6" s="20"/>
      <c r="GXZ6" s="20"/>
      <c r="GYA6" s="20"/>
      <c r="GYB6" s="20"/>
      <c r="GYC6" s="20"/>
      <c r="GYD6" s="20"/>
      <c r="GYE6" s="20"/>
      <c r="GYF6" s="20"/>
      <c r="GYG6" s="20"/>
      <c r="GYH6" s="20"/>
      <c r="GYI6" s="20"/>
      <c r="GYJ6" s="20"/>
      <c r="GYK6" s="20"/>
      <c r="GYL6" s="20"/>
      <c r="GYM6" s="20"/>
      <c r="GYN6" s="20"/>
      <c r="GYO6" s="20"/>
      <c r="GYP6" s="20"/>
      <c r="GYQ6" s="20"/>
      <c r="GYR6" s="20"/>
      <c r="GYS6" s="20"/>
      <c r="GYT6" s="20"/>
      <c r="GYU6" s="20"/>
      <c r="GYV6" s="20"/>
      <c r="GYW6" s="20"/>
      <c r="GYX6" s="20"/>
      <c r="GYY6" s="20"/>
      <c r="GYZ6" s="20"/>
      <c r="GZA6" s="20"/>
      <c r="GZB6" s="20"/>
      <c r="GZC6" s="20"/>
      <c r="GZD6" s="20"/>
      <c r="GZE6" s="20"/>
      <c r="GZF6" s="20"/>
      <c r="GZG6" s="20"/>
      <c r="GZH6" s="20"/>
      <c r="GZI6" s="20"/>
      <c r="GZJ6" s="20"/>
      <c r="GZK6" s="20"/>
      <c r="GZL6" s="20"/>
      <c r="GZM6" s="20"/>
      <c r="GZN6" s="20"/>
      <c r="GZO6" s="20"/>
      <c r="GZP6" s="20"/>
      <c r="GZQ6" s="20"/>
      <c r="GZR6" s="20"/>
      <c r="GZS6" s="20"/>
      <c r="GZT6" s="20"/>
      <c r="GZU6" s="20"/>
      <c r="GZV6" s="20"/>
      <c r="GZW6" s="20"/>
      <c r="GZX6" s="20"/>
      <c r="GZY6" s="20"/>
      <c r="GZZ6" s="20"/>
      <c r="HAA6" s="20"/>
      <c r="HAB6" s="20"/>
      <c r="HAC6" s="20"/>
      <c r="HAD6" s="20"/>
      <c r="HAE6" s="20"/>
      <c r="HAF6" s="20"/>
      <c r="HAG6" s="20"/>
      <c r="HAH6" s="20"/>
      <c r="HAI6" s="20"/>
      <c r="HAJ6" s="20"/>
      <c r="HAK6" s="20"/>
      <c r="HAL6" s="20"/>
      <c r="HAM6" s="20"/>
      <c r="HAN6" s="20"/>
      <c r="HAO6" s="20"/>
      <c r="HAP6" s="20"/>
      <c r="HAQ6" s="20"/>
      <c r="HAR6" s="20"/>
      <c r="HAS6" s="20"/>
      <c r="HAT6" s="20"/>
      <c r="HAU6" s="20"/>
      <c r="HAV6" s="20"/>
      <c r="HAW6" s="20"/>
      <c r="HAX6" s="20"/>
      <c r="HAY6" s="20"/>
      <c r="HAZ6" s="20"/>
      <c r="HBA6" s="20"/>
      <c r="HBB6" s="20"/>
      <c r="HBC6" s="20"/>
      <c r="HBD6" s="20"/>
      <c r="HBE6" s="20"/>
      <c r="HBF6" s="20"/>
      <c r="HBG6" s="20"/>
      <c r="HBH6" s="20"/>
      <c r="HBI6" s="20"/>
      <c r="HBJ6" s="20"/>
      <c r="HBK6" s="20"/>
      <c r="HBL6" s="20"/>
      <c r="HBM6" s="20"/>
      <c r="HBN6" s="20"/>
      <c r="HBO6" s="20"/>
      <c r="HBP6" s="20"/>
      <c r="HBQ6" s="20"/>
      <c r="HBR6" s="20"/>
      <c r="HBS6" s="20"/>
      <c r="HBT6" s="20"/>
      <c r="HBU6" s="20"/>
      <c r="HBV6" s="20"/>
      <c r="HBW6" s="20"/>
      <c r="HBX6" s="20"/>
      <c r="HBY6" s="20"/>
      <c r="HBZ6" s="20"/>
      <c r="HCA6" s="20"/>
      <c r="HCB6" s="20"/>
      <c r="HCC6" s="20"/>
      <c r="HCD6" s="20"/>
      <c r="HCE6" s="20"/>
      <c r="HCF6" s="20"/>
      <c r="HCG6" s="20"/>
      <c r="HCH6" s="20"/>
      <c r="HCI6" s="20"/>
      <c r="HCJ6" s="20"/>
      <c r="HCK6" s="20"/>
      <c r="HCL6" s="20"/>
      <c r="HCM6" s="20"/>
      <c r="HCN6" s="20"/>
      <c r="HCO6" s="20"/>
      <c r="HCP6" s="20"/>
      <c r="HCQ6" s="20"/>
      <c r="HCR6" s="20"/>
      <c r="HCS6" s="20"/>
      <c r="HCT6" s="20"/>
      <c r="HCU6" s="20"/>
      <c r="HCV6" s="20"/>
      <c r="HCW6" s="20"/>
      <c r="HCX6" s="20"/>
      <c r="HCY6" s="20"/>
      <c r="HCZ6" s="20"/>
      <c r="HDA6" s="20"/>
      <c r="HDB6" s="20"/>
      <c r="HDC6" s="20"/>
      <c r="HDD6" s="20"/>
      <c r="HDE6" s="20"/>
      <c r="HDF6" s="20"/>
      <c r="HDG6" s="20"/>
      <c r="HDH6" s="20"/>
      <c r="HDI6" s="20"/>
      <c r="HDJ6" s="20"/>
      <c r="HDK6" s="20"/>
      <c r="HDL6" s="20"/>
      <c r="HDM6" s="20"/>
      <c r="HDN6" s="20"/>
      <c r="HDO6" s="20"/>
      <c r="HDP6" s="20"/>
      <c r="HDQ6" s="20"/>
      <c r="HDR6" s="20"/>
      <c r="HDS6" s="20"/>
      <c r="HDT6" s="20"/>
      <c r="HDU6" s="20"/>
      <c r="HDV6" s="20"/>
      <c r="HDW6" s="20"/>
      <c r="HDX6" s="20"/>
      <c r="HDY6" s="20"/>
      <c r="HDZ6" s="20"/>
      <c r="HEA6" s="20"/>
      <c r="HEB6" s="20"/>
      <c r="HEC6" s="20"/>
      <c r="HED6" s="20"/>
      <c r="HEE6" s="20"/>
      <c r="HEF6" s="20"/>
      <c r="HEG6" s="20"/>
      <c r="HEH6" s="20"/>
      <c r="HEI6" s="20"/>
      <c r="HEJ6" s="20"/>
      <c r="HEK6" s="20"/>
      <c r="HEL6" s="20"/>
      <c r="HEM6" s="20"/>
      <c r="HEN6" s="20"/>
      <c r="HEO6" s="20"/>
      <c r="HEP6" s="20"/>
      <c r="HEQ6" s="20"/>
      <c r="HER6" s="20"/>
      <c r="HES6" s="20"/>
      <c r="HET6" s="20"/>
      <c r="HEU6" s="20"/>
      <c r="HEV6" s="20"/>
      <c r="HEW6" s="20"/>
      <c r="HEX6" s="20"/>
      <c r="HEY6" s="20"/>
      <c r="HEZ6" s="20"/>
      <c r="HFA6" s="20"/>
      <c r="HFB6" s="20"/>
      <c r="HFC6" s="20"/>
      <c r="HFD6" s="20"/>
      <c r="HFE6" s="20"/>
      <c r="HFF6" s="20"/>
      <c r="HFG6" s="20"/>
      <c r="HFH6" s="20"/>
      <c r="HFI6" s="20"/>
      <c r="HFJ6" s="20"/>
      <c r="HFK6" s="20"/>
      <c r="HFL6" s="20"/>
      <c r="HFM6" s="20"/>
      <c r="HFN6" s="20"/>
      <c r="HFO6" s="20"/>
      <c r="HFP6" s="20"/>
      <c r="HFQ6" s="20"/>
      <c r="HFR6" s="20"/>
      <c r="HFS6" s="20"/>
      <c r="HFT6" s="20"/>
      <c r="HFU6" s="20"/>
      <c r="HFV6" s="20"/>
      <c r="HFW6" s="20"/>
      <c r="HFX6" s="20"/>
      <c r="HFY6" s="20"/>
      <c r="HFZ6" s="20"/>
      <c r="HGA6" s="20"/>
      <c r="HGB6" s="20"/>
      <c r="HGC6" s="20"/>
      <c r="HGD6" s="20"/>
      <c r="HGE6" s="20"/>
      <c r="HGF6" s="20"/>
      <c r="HGG6" s="20"/>
      <c r="HGH6" s="20"/>
      <c r="HGI6" s="20"/>
      <c r="HGJ6" s="20"/>
      <c r="HGK6" s="20"/>
      <c r="HGL6" s="20"/>
      <c r="HGM6" s="20"/>
      <c r="HGN6" s="20"/>
      <c r="HGO6" s="20"/>
      <c r="HGP6" s="20"/>
      <c r="HGQ6" s="20"/>
      <c r="HGR6" s="20"/>
      <c r="HGS6" s="20"/>
      <c r="HGT6" s="20"/>
      <c r="HGU6" s="20"/>
      <c r="HGV6" s="20"/>
      <c r="HGW6" s="20"/>
      <c r="HGX6" s="20"/>
      <c r="HGY6" s="20"/>
      <c r="HGZ6" s="20"/>
      <c r="HHA6" s="20"/>
      <c r="HHB6" s="20"/>
      <c r="HHC6" s="20"/>
      <c r="HHD6" s="20"/>
      <c r="HHE6" s="20"/>
      <c r="HHF6" s="20"/>
      <c r="HHG6" s="20"/>
      <c r="HHH6" s="20"/>
      <c r="HHI6" s="20"/>
      <c r="HHJ6" s="20"/>
      <c r="HHK6" s="20"/>
      <c r="HHL6" s="20"/>
      <c r="HHM6" s="20"/>
      <c r="HHN6" s="20"/>
      <c r="HHO6" s="20"/>
      <c r="HHP6" s="20"/>
      <c r="HHQ6" s="20"/>
      <c r="HHR6" s="20"/>
      <c r="HHS6" s="20"/>
      <c r="HHT6" s="20"/>
      <c r="HHU6" s="20"/>
      <c r="HHV6" s="20"/>
      <c r="HHW6" s="20"/>
      <c r="HHX6" s="20"/>
      <c r="HHY6" s="20"/>
      <c r="HHZ6" s="20"/>
      <c r="HIA6" s="20"/>
      <c r="HIB6" s="20"/>
      <c r="HIC6" s="20"/>
      <c r="HID6" s="20"/>
      <c r="HIE6" s="20"/>
      <c r="HIF6" s="20"/>
      <c r="HIG6" s="20"/>
      <c r="HIH6" s="20"/>
      <c r="HII6" s="20"/>
      <c r="HIJ6" s="20"/>
      <c r="HIK6" s="20"/>
      <c r="HIL6" s="20"/>
      <c r="HIM6" s="20"/>
      <c r="HIN6" s="20"/>
      <c r="HIO6" s="20"/>
      <c r="HIP6" s="20"/>
      <c r="HIQ6" s="20"/>
      <c r="HIR6" s="20"/>
      <c r="HIS6" s="20"/>
      <c r="HIT6" s="20"/>
      <c r="HIU6" s="20"/>
      <c r="HIV6" s="20"/>
      <c r="HIW6" s="20"/>
      <c r="HIX6" s="20"/>
      <c r="HIY6" s="20"/>
      <c r="HIZ6" s="20"/>
      <c r="HJA6" s="20"/>
      <c r="HJB6" s="20"/>
      <c r="HJC6" s="20"/>
      <c r="HJD6" s="20"/>
      <c r="HJE6" s="20"/>
      <c r="HJF6" s="20"/>
      <c r="HJG6" s="20"/>
      <c r="HJH6" s="20"/>
      <c r="HJI6" s="20"/>
      <c r="HJJ6" s="20"/>
      <c r="HJK6" s="20"/>
      <c r="HJL6" s="20"/>
      <c r="HJM6" s="20"/>
      <c r="HJN6" s="20"/>
      <c r="HJO6" s="20"/>
      <c r="HJP6" s="20"/>
      <c r="HJQ6" s="20"/>
      <c r="HJR6" s="20"/>
      <c r="HJS6" s="20"/>
      <c r="HJT6" s="20"/>
      <c r="HJU6" s="20"/>
      <c r="HJV6" s="20"/>
      <c r="HJW6" s="20"/>
      <c r="HJX6" s="20"/>
      <c r="HJY6" s="20"/>
      <c r="HJZ6" s="20"/>
      <c r="HKA6" s="20"/>
      <c r="HKB6" s="20"/>
      <c r="HKC6" s="20"/>
      <c r="HKD6" s="20"/>
      <c r="HKE6" s="20"/>
      <c r="HKF6" s="20"/>
      <c r="HKG6" s="20"/>
      <c r="HKH6" s="20"/>
      <c r="HKI6" s="20"/>
      <c r="HKJ6" s="20"/>
      <c r="HKK6" s="20"/>
      <c r="HKL6" s="20"/>
      <c r="HKM6" s="20"/>
      <c r="HKN6" s="20"/>
      <c r="HKO6" s="20"/>
      <c r="HKP6" s="20"/>
      <c r="HKQ6" s="20"/>
      <c r="HKR6" s="20"/>
      <c r="HKS6" s="20"/>
      <c r="HKT6" s="20"/>
      <c r="HKU6" s="20"/>
      <c r="HKV6" s="20"/>
      <c r="HKW6" s="20"/>
      <c r="HKX6" s="20"/>
      <c r="HKY6" s="20"/>
      <c r="HKZ6" s="20"/>
      <c r="HLA6" s="20"/>
      <c r="HLB6" s="20"/>
      <c r="HLC6" s="20"/>
      <c r="HLD6" s="20"/>
      <c r="HLE6" s="20"/>
      <c r="HLF6" s="20"/>
      <c r="HLG6" s="20"/>
      <c r="HLH6" s="20"/>
      <c r="HLI6" s="20"/>
      <c r="HLJ6" s="20"/>
      <c r="HLK6" s="20"/>
      <c r="HLL6" s="20"/>
      <c r="HLM6" s="20"/>
      <c r="HLN6" s="20"/>
      <c r="HLO6" s="20"/>
      <c r="HLP6" s="20"/>
      <c r="HLQ6" s="20"/>
      <c r="HLR6" s="20"/>
      <c r="HLS6" s="20"/>
      <c r="HLT6" s="20"/>
      <c r="HLU6" s="20"/>
      <c r="HLV6" s="20"/>
      <c r="HLW6" s="20"/>
      <c r="HLX6" s="20"/>
      <c r="HLY6" s="20"/>
      <c r="HLZ6" s="20"/>
      <c r="HMA6" s="20"/>
      <c r="HMB6" s="20"/>
      <c r="HMC6" s="20"/>
      <c r="HMD6" s="20"/>
      <c r="HME6" s="20"/>
      <c r="HMF6" s="20"/>
      <c r="HMG6" s="20"/>
      <c r="HMH6" s="20"/>
      <c r="HMI6" s="20"/>
      <c r="HMJ6" s="20"/>
      <c r="HMK6" s="20"/>
      <c r="HML6" s="20"/>
      <c r="HMM6" s="20"/>
      <c r="HMN6" s="20"/>
      <c r="HMO6" s="20"/>
      <c r="HMP6" s="20"/>
      <c r="HMQ6" s="20"/>
      <c r="HMR6" s="20"/>
      <c r="HMS6" s="20"/>
      <c r="HMT6" s="20"/>
      <c r="HMU6" s="20"/>
      <c r="HMV6" s="20"/>
      <c r="HMW6" s="20"/>
      <c r="HMX6" s="20"/>
      <c r="HMY6" s="20"/>
      <c r="HMZ6" s="20"/>
      <c r="HNA6" s="20"/>
      <c r="HNB6" s="20"/>
      <c r="HNC6" s="20"/>
      <c r="HND6" s="20"/>
      <c r="HNE6" s="20"/>
      <c r="HNF6" s="20"/>
      <c r="HNG6" s="20"/>
      <c r="HNH6" s="20"/>
      <c r="HNI6" s="20"/>
      <c r="HNJ6" s="20"/>
      <c r="HNK6" s="20"/>
      <c r="HNL6" s="20"/>
      <c r="HNM6" s="20"/>
      <c r="HNN6" s="20"/>
      <c r="HNO6" s="20"/>
      <c r="HNP6" s="20"/>
      <c r="HNQ6" s="20"/>
      <c r="HNR6" s="20"/>
      <c r="HNS6" s="20"/>
      <c r="HNT6" s="20"/>
      <c r="HNU6" s="20"/>
      <c r="HNV6" s="20"/>
      <c r="HNW6" s="20"/>
      <c r="HNX6" s="20"/>
      <c r="HNY6" s="20"/>
      <c r="HNZ6" s="20"/>
      <c r="HOA6" s="20"/>
      <c r="HOB6" s="20"/>
      <c r="HOC6" s="20"/>
      <c r="HOD6" s="20"/>
      <c r="HOE6" s="20"/>
      <c r="HOF6" s="20"/>
      <c r="HOG6" s="20"/>
      <c r="HOH6" s="20"/>
      <c r="HOI6" s="20"/>
      <c r="HOJ6" s="20"/>
      <c r="HOK6" s="20"/>
      <c r="HOL6" s="20"/>
      <c r="HOM6" s="20"/>
      <c r="HON6" s="20"/>
      <c r="HOO6" s="20"/>
      <c r="HOP6" s="20"/>
      <c r="HOQ6" s="20"/>
      <c r="HOR6" s="20"/>
      <c r="HOS6" s="20"/>
      <c r="HOT6" s="20"/>
      <c r="HOU6" s="20"/>
      <c r="HOV6" s="20"/>
      <c r="HOW6" s="20"/>
      <c r="HOX6" s="20"/>
      <c r="HOY6" s="20"/>
      <c r="HOZ6" s="20"/>
      <c r="HPA6" s="20"/>
      <c r="HPB6" s="20"/>
      <c r="HPC6" s="20"/>
      <c r="HPD6" s="20"/>
      <c r="HPE6" s="20"/>
      <c r="HPF6" s="20"/>
      <c r="HPG6" s="20"/>
      <c r="HPH6" s="20"/>
      <c r="HPI6" s="20"/>
      <c r="HPJ6" s="20"/>
      <c r="HPK6" s="20"/>
      <c r="HPL6" s="20"/>
      <c r="HPM6" s="20"/>
      <c r="HPN6" s="20"/>
      <c r="HPO6" s="20"/>
      <c r="HPP6" s="20"/>
      <c r="HPQ6" s="20"/>
      <c r="HPR6" s="20"/>
      <c r="HPS6" s="20"/>
      <c r="HPT6" s="20"/>
      <c r="HPU6" s="20"/>
      <c r="HPV6" s="20"/>
      <c r="HPW6" s="20"/>
      <c r="HPX6" s="20"/>
      <c r="HPY6" s="20"/>
      <c r="HPZ6" s="20"/>
      <c r="HQA6" s="20"/>
      <c r="HQB6" s="20"/>
      <c r="HQC6" s="20"/>
      <c r="HQD6" s="20"/>
      <c r="HQE6" s="20"/>
      <c r="HQF6" s="20"/>
      <c r="HQG6" s="20"/>
      <c r="HQH6" s="20"/>
      <c r="HQI6" s="20"/>
      <c r="HQJ6" s="20"/>
      <c r="HQK6" s="20"/>
      <c r="HQL6" s="20"/>
      <c r="HQM6" s="20"/>
      <c r="HQN6" s="20"/>
      <c r="HQO6" s="20"/>
      <c r="HQP6" s="20"/>
      <c r="HQQ6" s="20"/>
      <c r="HQR6" s="20"/>
      <c r="HQS6" s="20"/>
      <c r="HQT6" s="20"/>
      <c r="HQU6" s="20"/>
      <c r="HQV6" s="20"/>
      <c r="HQW6" s="20"/>
      <c r="HQX6" s="20"/>
      <c r="HQY6" s="20"/>
      <c r="HQZ6" s="20"/>
      <c r="HRA6" s="20"/>
      <c r="HRB6" s="20"/>
      <c r="HRC6" s="20"/>
      <c r="HRD6" s="20"/>
      <c r="HRE6" s="20"/>
      <c r="HRF6" s="20"/>
      <c r="HRG6" s="20"/>
      <c r="HRH6" s="20"/>
      <c r="HRI6" s="20"/>
      <c r="HRJ6" s="20"/>
      <c r="HRK6" s="20"/>
      <c r="HRL6" s="20"/>
      <c r="HRM6" s="20"/>
      <c r="HRN6" s="20"/>
      <c r="HRO6" s="20"/>
      <c r="HRP6" s="20"/>
      <c r="HRQ6" s="20"/>
      <c r="HRR6" s="20"/>
      <c r="HRS6" s="20"/>
      <c r="HRT6" s="20"/>
      <c r="HRU6" s="20"/>
      <c r="HRV6" s="20"/>
      <c r="HRW6" s="20"/>
      <c r="HRX6" s="20"/>
      <c r="HRY6" s="20"/>
      <c r="HRZ6" s="20"/>
      <c r="HSA6" s="20"/>
      <c r="HSB6" s="20"/>
      <c r="HSC6" s="20"/>
      <c r="HSD6" s="20"/>
      <c r="HSE6" s="20"/>
      <c r="HSF6" s="20"/>
      <c r="HSG6" s="20"/>
      <c r="HSH6" s="20"/>
      <c r="HSI6" s="20"/>
      <c r="HSJ6" s="20"/>
      <c r="HSK6" s="20"/>
      <c r="HSL6" s="20"/>
      <c r="HSM6" s="20"/>
      <c r="HSN6" s="20"/>
      <c r="HSO6" s="20"/>
      <c r="HSP6" s="20"/>
      <c r="HSQ6" s="20"/>
      <c r="HSR6" s="20"/>
      <c r="HSS6" s="20"/>
      <c r="HST6" s="20"/>
      <c r="HSU6" s="20"/>
      <c r="HSV6" s="20"/>
      <c r="HSW6" s="20"/>
      <c r="HSX6" s="20"/>
      <c r="HSY6" s="20"/>
      <c r="HSZ6" s="20"/>
      <c r="HTA6" s="20"/>
      <c r="HTB6" s="20"/>
      <c r="HTC6" s="20"/>
      <c r="HTD6" s="20"/>
      <c r="HTE6" s="20"/>
      <c r="HTF6" s="20"/>
      <c r="HTG6" s="20"/>
      <c r="HTH6" s="20"/>
      <c r="HTI6" s="20"/>
      <c r="HTJ6" s="20"/>
      <c r="HTK6" s="20"/>
      <c r="HTL6" s="20"/>
      <c r="HTM6" s="20"/>
      <c r="HTN6" s="20"/>
      <c r="HTO6" s="20"/>
      <c r="HTP6" s="20"/>
      <c r="HTQ6" s="20"/>
      <c r="HTR6" s="20"/>
      <c r="HTS6" s="20"/>
      <c r="HTT6" s="20"/>
      <c r="HTU6" s="20"/>
      <c r="HTV6" s="20"/>
      <c r="HTW6" s="20"/>
      <c r="HTX6" s="20"/>
      <c r="HTY6" s="20"/>
      <c r="HTZ6" s="20"/>
      <c r="HUA6" s="20"/>
      <c r="HUB6" s="20"/>
      <c r="HUC6" s="20"/>
      <c r="HUD6" s="20"/>
      <c r="HUE6" s="20"/>
      <c r="HUF6" s="20"/>
      <c r="HUG6" s="20"/>
      <c r="HUH6" s="20"/>
      <c r="HUI6" s="20"/>
      <c r="HUJ6" s="20"/>
      <c r="HUK6" s="20"/>
      <c r="HUL6" s="20"/>
      <c r="HUM6" s="20"/>
      <c r="HUN6" s="20"/>
      <c r="HUO6" s="20"/>
      <c r="HUP6" s="20"/>
      <c r="HUQ6" s="20"/>
      <c r="HUR6" s="20"/>
      <c r="HUS6" s="20"/>
      <c r="HUT6" s="20"/>
      <c r="HUU6" s="20"/>
      <c r="HUV6" s="20"/>
      <c r="HUW6" s="20"/>
      <c r="HUX6" s="20"/>
      <c r="HUY6" s="20"/>
      <c r="HUZ6" s="20"/>
      <c r="HVA6" s="20"/>
      <c r="HVB6" s="20"/>
      <c r="HVC6" s="20"/>
      <c r="HVD6" s="20"/>
      <c r="HVE6" s="20"/>
      <c r="HVF6" s="20"/>
      <c r="HVG6" s="20"/>
      <c r="HVH6" s="20"/>
      <c r="HVI6" s="20"/>
      <c r="HVJ6" s="20"/>
      <c r="HVK6" s="20"/>
      <c r="HVL6" s="20"/>
      <c r="HVM6" s="20"/>
      <c r="HVN6" s="20"/>
      <c r="HVO6" s="20"/>
      <c r="HVP6" s="20"/>
      <c r="HVQ6" s="20"/>
      <c r="HVR6" s="20"/>
      <c r="HVS6" s="20"/>
      <c r="HVT6" s="20"/>
      <c r="HVU6" s="20"/>
      <c r="HVV6" s="20"/>
      <c r="HVW6" s="20"/>
      <c r="HVX6" s="20"/>
      <c r="HVY6" s="20"/>
      <c r="HVZ6" s="20"/>
      <c r="HWA6" s="20"/>
      <c r="HWB6" s="20"/>
      <c r="HWC6" s="20"/>
      <c r="HWD6" s="20"/>
      <c r="HWE6" s="20"/>
      <c r="HWF6" s="20"/>
      <c r="HWG6" s="20"/>
      <c r="HWH6" s="20"/>
      <c r="HWI6" s="20"/>
      <c r="HWJ6" s="20"/>
      <c r="HWK6" s="20"/>
      <c r="HWL6" s="20"/>
      <c r="HWM6" s="20"/>
      <c r="HWN6" s="20"/>
      <c r="HWO6" s="20"/>
      <c r="HWP6" s="20"/>
      <c r="HWQ6" s="20"/>
      <c r="HWR6" s="20"/>
      <c r="HWS6" s="20"/>
      <c r="HWT6" s="20"/>
      <c r="HWU6" s="20"/>
      <c r="HWV6" s="20"/>
      <c r="HWW6" s="20"/>
      <c r="HWX6" s="20"/>
      <c r="HWY6" s="20"/>
      <c r="HWZ6" s="20"/>
      <c r="HXA6" s="20"/>
      <c r="HXB6" s="20"/>
      <c r="HXC6" s="20"/>
      <c r="HXD6" s="20"/>
      <c r="HXE6" s="20"/>
      <c r="HXF6" s="20"/>
      <c r="HXG6" s="20"/>
      <c r="HXH6" s="20"/>
      <c r="HXI6" s="20"/>
      <c r="HXJ6" s="20"/>
      <c r="HXK6" s="20"/>
      <c r="HXL6" s="20"/>
      <c r="HXM6" s="20"/>
      <c r="HXN6" s="20"/>
      <c r="HXO6" s="20"/>
      <c r="HXP6" s="20"/>
      <c r="HXQ6" s="20"/>
      <c r="HXR6" s="20"/>
      <c r="HXS6" s="20"/>
      <c r="HXT6" s="20"/>
      <c r="HXU6" s="20"/>
      <c r="HXV6" s="20"/>
      <c r="HXW6" s="20"/>
      <c r="HXX6" s="20"/>
      <c r="HXY6" s="20"/>
      <c r="HXZ6" s="20"/>
      <c r="HYA6" s="20"/>
      <c r="HYB6" s="20"/>
      <c r="HYC6" s="20"/>
      <c r="HYD6" s="20"/>
      <c r="HYE6" s="20"/>
      <c r="HYF6" s="20"/>
      <c r="HYG6" s="20"/>
      <c r="HYH6" s="20"/>
      <c r="HYI6" s="20"/>
      <c r="HYJ6" s="20"/>
      <c r="HYK6" s="20"/>
      <c r="HYL6" s="20"/>
      <c r="HYM6" s="20"/>
      <c r="HYN6" s="20"/>
      <c r="HYO6" s="20"/>
      <c r="HYP6" s="20"/>
      <c r="HYQ6" s="20"/>
      <c r="HYR6" s="20"/>
      <c r="HYS6" s="20"/>
      <c r="HYT6" s="20"/>
      <c r="HYU6" s="20"/>
      <c r="HYV6" s="20"/>
      <c r="HYW6" s="20"/>
      <c r="HYX6" s="20"/>
      <c r="HYY6" s="20"/>
      <c r="HYZ6" s="20"/>
      <c r="HZA6" s="20"/>
      <c r="HZB6" s="20"/>
      <c r="HZC6" s="20"/>
      <c r="HZD6" s="20"/>
      <c r="HZE6" s="20"/>
      <c r="HZF6" s="20"/>
      <c r="HZG6" s="20"/>
      <c r="HZH6" s="20"/>
      <c r="HZI6" s="20"/>
      <c r="HZJ6" s="20"/>
      <c r="HZK6" s="20"/>
      <c r="HZL6" s="20"/>
      <c r="HZM6" s="20"/>
      <c r="HZN6" s="20"/>
      <c r="HZO6" s="20"/>
      <c r="HZP6" s="20"/>
      <c r="HZQ6" s="20"/>
      <c r="HZR6" s="20"/>
      <c r="HZS6" s="20"/>
      <c r="HZT6" s="20"/>
      <c r="HZU6" s="20"/>
      <c r="HZV6" s="20"/>
      <c r="HZW6" s="20"/>
      <c r="HZX6" s="20"/>
      <c r="HZY6" s="20"/>
      <c r="HZZ6" s="20"/>
      <c r="IAA6" s="20"/>
      <c r="IAB6" s="20"/>
      <c r="IAC6" s="20"/>
      <c r="IAD6" s="20"/>
      <c r="IAE6" s="20"/>
      <c r="IAF6" s="20"/>
      <c r="IAG6" s="20"/>
      <c r="IAH6" s="20"/>
      <c r="IAI6" s="20"/>
      <c r="IAJ6" s="20"/>
      <c r="IAK6" s="20"/>
      <c r="IAL6" s="20"/>
      <c r="IAM6" s="20"/>
      <c r="IAN6" s="20"/>
      <c r="IAO6" s="20"/>
      <c r="IAP6" s="20"/>
      <c r="IAQ6" s="20"/>
      <c r="IAR6" s="20"/>
      <c r="IAS6" s="20"/>
      <c r="IAT6" s="20"/>
      <c r="IAU6" s="20"/>
      <c r="IAV6" s="20"/>
      <c r="IAW6" s="20"/>
      <c r="IAX6" s="20"/>
      <c r="IAY6" s="20"/>
      <c r="IAZ6" s="20"/>
      <c r="IBA6" s="20"/>
      <c r="IBB6" s="20"/>
      <c r="IBC6" s="20"/>
      <c r="IBD6" s="20"/>
      <c r="IBE6" s="20"/>
      <c r="IBF6" s="20"/>
      <c r="IBG6" s="20"/>
      <c r="IBH6" s="20"/>
      <c r="IBI6" s="20"/>
      <c r="IBJ6" s="20"/>
      <c r="IBK6" s="20"/>
      <c r="IBL6" s="20"/>
      <c r="IBM6" s="20"/>
      <c r="IBN6" s="20"/>
      <c r="IBO6" s="20"/>
      <c r="IBP6" s="20"/>
      <c r="IBQ6" s="20"/>
      <c r="IBR6" s="20"/>
      <c r="IBS6" s="20"/>
      <c r="IBT6" s="20"/>
      <c r="IBU6" s="20"/>
      <c r="IBV6" s="20"/>
      <c r="IBW6" s="20"/>
      <c r="IBX6" s="20"/>
      <c r="IBY6" s="20"/>
      <c r="IBZ6" s="20"/>
      <c r="ICA6" s="20"/>
      <c r="ICB6" s="20"/>
      <c r="ICC6" s="20"/>
      <c r="ICD6" s="20"/>
      <c r="ICE6" s="20"/>
      <c r="ICF6" s="20"/>
      <c r="ICG6" s="20"/>
      <c r="ICH6" s="20"/>
      <c r="ICI6" s="20"/>
      <c r="ICJ6" s="20"/>
      <c r="ICK6" s="20"/>
      <c r="ICL6" s="20"/>
      <c r="ICM6" s="20"/>
      <c r="ICN6" s="20"/>
      <c r="ICO6" s="20"/>
      <c r="ICP6" s="20"/>
      <c r="ICQ6" s="20"/>
      <c r="ICR6" s="20"/>
      <c r="ICS6" s="20"/>
      <c r="ICT6" s="20"/>
      <c r="ICU6" s="20"/>
      <c r="ICV6" s="20"/>
      <c r="ICW6" s="20"/>
      <c r="ICX6" s="20"/>
      <c r="ICY6" s="20"/>
      <c r="ICZ6" s="20"/>
      <c r="IDA6" s="20"/>
      <c r="IDB6" s="20"/>
      <c r="IDC6" s="20"/>
      <c r="IDD6" s="20"/>
      <c r="IDE6" s="20"/>
      <c r="IDF6" s="20"/>
      <c r="IDG6" s="20"/>
      <c r="IDH6" s="20"/>
      <c r="IDI6" s="20"/>
      <c r="IDJ6" s="20"/>
      <c r="IDK6" s="20"/>
      <c r="IDL6" s="20"/>
      <c r="IDM6" s="20"/>
      <c r="IDN6" s="20"/>
      <c r="IDO6" s="20"/>
      <c r="IDP6" s="20"/>
      <c r="IDQ6" s="20"/>
      <c r="IDR6" s="20"/>
      <c r="IDS6" s="20"/>
      <c r="IDT6" s="20"/>
      <c r="IDU6" s="20"/>
      <c r="IDV6" s="20"/>
      <c r="IDW6" s="20"/>
      <c r="IDX6" s="20"/>
      <c r="IDY6" s="20"/>
      <c r="IDZ6" s="20"/>
      <c r="IEA6" s="20"/>
      <c r="IEB6" s="20"/>
      <c r="IEC6" s="20"/>
      <c r="IED6" s="20"/>
      <c r="IEE6" s="20"/>
      <c r="IEF6" s="20"/>
      <c r="IEG6" s="20"/>
      <c r="IEH6" s="20"/>
      <c r="IEI6" s="20"/>
      <c r="IEJ6" s="20"/>
      <c r="IEK6" s="20"/>
      <c r="IEL6" s="20"/>
      <c r="IEM6" s="20"/>
      <c r="IEN6" s="20"/>
      <c r="IEO6" s="20"/>
      <c r="IEP6" s="20"/>
      <c r="IEQ6" s="20"/>
      <c r="IER6" s="20"/>
      <c r="IES6" s="20"/>
      <c r="IET6" s="20"/>
      <c r="IEU6" s="20"/>
      <c r="IEV6" s="20"/>
      <c r="IEW6" s="20"/>
      <c r="IEX6" s="20"/>
      <c r="IEY6" s="20"/>
      <c r="IEZ6" s="20"/>
      <c r="IFA6" s="20"/>
      <c r="IFB6" s="20"/>
      <c r="IFC6" s="20"/>
      <c r="IFD6" s="20"/>
      <c r="IFE6" s="20"/>
      <c r="IFF6" s="20"/>
      <c r="IFG6" s="20"/>
      <c r="IFH6" s="20"/>
      <c r="IFI6" s="20"/>
      <c r="IFJ6" s="20"/>
      <c r="IFK6" s="20"/>
      <c r="IFL6" s="20"/>
      <c r="IFM6" s="20"/>
      <c r="IFN6" s="20"/>
      <c r="IFO6" s="20"/>
      <c r="IFP6" s="20"/>
      <c r="IFQ6" s="20"/>
      <c r="IFR6" s="20"/>
      <c r="IFS6" s="20"/>
      <c r="IFT6" s="20"/>
      <c r="IFU6" s="20"/>
      <c r="IFV6" s="20"/>
      <c r="IFW6" s="20"/>
      <c r="IFX6" s="20"/>
      <c r="IFY6" s="20"/>
      <c r="IFZ6" s="20"/>
      <c r="IGA6" s="20"/>
      <c r="IGB6" s="20"/>
      <c r="IGC6" s="20"/>
      <c r="IGD6" s="20"/>
      <c r="IGE6" s="20"/>
      <c r="IGF6" s="20"/>
      <c r="IGG6" s="20"/>
      <c r="IGH6" s="20"/>
      <c r="IGI6" s="20"/>
      <c r="IGJ6" s="20"/>
      <c r="IGK6" s="20"/>
      <c r="IGL6" s="20"/>
      <c r="IGM6" s="20"/>
      <c r="IGN6" s="20"/>
      <c r="IGO6" s="20"/>
      <c r="IGP6" s="20"/>
      <c r="IGQ6" s="20"/>
      <c r="IGR6" s="20"/>
      <c r="IGS6" s="20"/>
      <c r="IGT6" s="20"/>
      <c r="IGU6" s="20"/>
      <c r="IGV6" s="20"/>
      <c r="IGW6" s="20"/>
      <c r="IGX6" s="20"/>
      <c r="IGY6" s="20"/>
      <c r="IGZ6" s="20"/>
      <c r="IHA6" s="20"/>
      <c r="IHB6" s="20"/>
      <c r="IHC6" s="20"/>
      <c r="IHD6" s="20"/>
      <c r="IHE6" s="20"/>
      <c r="IHF6" s="20"/>
      <c r="IHG6" s="20"/>
      <c r="IHH6" s="20"/>
      <c r="IHI6" s="20"/>
      <c r="IHJ6" s="20"/>
      <c r="IHK6" s="20"/>
      <c r="IHL6" s="20"/>
      <c r="IHM6" s="20"/>
      <c r="IHN6" s="20"/>
      <c r="IHO6" s="20"/>
      <c r="IHP6" s="20"/>
      <c r="IHQ6" s="20"/>
      <c r="IHR6" s="20"/>
      <c r="IHS6" s="20"/>
      <c r="IHT6" s="20"/>
      <c r="IHU6" s="20"/>
      <c r="IHV6" s="20"/>
      <c r="IHW6" s="20"/>
      <c r="IHX6" s="20"/>
      <c r="IHY6" s="20"/>
      <c r="IHZ6" s="20"/>
      <c r="IIA6" s="20"/>
      <c r="IIB6" s="20"/>
      <c r="IIC6" s="20"/>
      <c r="IID6" s="20"/>
      <c r="IIE6" s="20"/>
      <c r="IIF6" s="20"/>
      <c r="IIG6" s="20"/>
      <c r="IIH6" s="20"/>
      <c r="III6" s="20"/>
      <c r="IIJ6" s="20"/>
      <c r="IIK6" s="20"/>
      <c r="IIL6" s="20"/>
      <c r="IIM6" s="20"/>
      <c r="IIN6" s="20"/>
      <c r="IIO6" s="20"/>
      <c r="IIP6" s="20"/>
      <c r="IIQ6" s="20"/>
      <c r="IIR6" s="20"/>
      <c r="IIS6" s="20"/>
      <c r="IIT6" s="20"/>
      <c r="IIU6" s="20"/>
      <c r="IIV6" s="20"/>
      <c r="IIW6" s="20"/>
      <c r="IIX6" s="20"/>
      <c r="IIY6" s="20"/>
      <c r="IIZ6" s="20"/>
      <c r="IJA6" s="20"/>
      <c r="IJB6" s="20"/>
      <c r="IJC6" s="20"/>
      <c r="IJD6" s="20"/>
      <c r="IJE6" s="20"/>
      <c r="IJF6" s="20"/>
      <c r="IJG6" s="20"/>
      <c r="IJH6" s="20"/>
      <c r="IJI6" s="20"/>
      <c r="IJJ6" s="20"/>
      <c r="IJK6" s="20"/>
      <c r="IJL6" s="20"/>
      <c r="IJM6" s="20"/>
      <c r="IJN6" s="20"/>
      <c r="IJO6" s="20"/>
      <c r="IJP6" s="20"/>
      <c r="IJQ6" s="20"/>
      <c r="IJR6" s="20"/>
      <c r="IJS6" s="20"/>
      <c r="IJT6" s="20"/>
      <c r="IJU6" s="20"/>
      <c r="IJV6" s="20"/>
      <c r="IJW6" s="20"/>
      <c r="IJX6" s="20"/>
      <c r="IJY6" s="20"/>
      <c r="IJZ6" s="20"/>
      <c r="IKA6" s="20"/>
      <c r="IKB6" s="20"/>
      <c r="IKC6" s="20"/>
      <c r="IKD6" s="20"/>
      <c r="IKE6" s="20"/>
      <c r="IKF6" s="20"/>
      <c r="IKG6" s="20"/>
      <c r="IKH6" s="20"/>
      <c r="IKI6" s="20"/>
      <c r="IKJ6" s="20"/>
      <c r="IKK6" s="20"/>
      <c r="IKL6" s="20"/>
      <c r="IKM6" s="20"/>
      <c r="IKN6" s="20"/>
      <c r="IKO6" s="20"/>
      <c r="IKP6" s="20"/>
      <c r="IKQ6" s="20"/>
      <c r="IKR6" s="20"/>
      <c r="IKS6" s="20"/>
      <c r="IKT6" s="20"/>
      <c r="IKU6" s="20"/>
      <c r="IKV6" s="20"/>
      <c r="IKW6" s="20"/>
      <c r="IKX6" s="20"/>
      <c r="IKY6" s="20"/>
      <c r="IKZ6" s="20"/>
      <c r="ILA6" s="20"/>
      <c r="ILB6" s="20"/>
      <c r="ILC6" s="20"/>
      <c r="ILD6" s="20"/>
      <c r="ILE6" s="20"/>
      <c r="ILF6" s="20"/>
      <c r="ILG6" s="20"/>
      <c r="ILH6" s="20"/>
      <c r="ILI6" s="20"/>
      <c r="ILJ6" s="20"/>
      <c r="ILK6" s="20"/>
      <c r="ILL6" s="20"/>
      <c r="ILM6" s="20"/>
      <c r="ILN6" s="20"/>
      <c r="ILO6" s="20"/>
      <c r="ILP6" s="20"/>
      <c r="ILQ6" s="20"/>
      <c r="ILR6" s="20"/>
      <c r="ILS6" s="20"/>
      <c r="ILT6" s="20"/>
      <c r="ILU6" s="20"/>
      <c r="ILV6" s="20"/>
      <c r="ILW6" s="20"/>
      <c r="ILX6" s="20"/>
      <c r="ILY6" s="20"/>
      <c r="ILZ6" s="20"/>
      <c r="IMA6" s="20"/>
      <c r="IMB6" s="20"/>
      <c r="IMC6" s="20"/>
      <c r="IMD6" s="20"/>
      <c r="IME6" s="20"/>
      <c r="IMF6" s="20"/>
      <c r="IMG6" s="20"/>
      <c r="IMH6" s="20"/>
      <c r="IMI6" s="20"/>
      <c r="IMJ6" s="20"/>
      <c r="IMK6" s="20"/>
      <c r="IML6" s="20"/>
      <c r="IMM6" s="20"/>
      <c r="IMN6" s="20"/>
      <c r="IMO6" s="20"/>
      <c r="IMP6" s="20"/>
      <c r="IMQ6" s="20"/>
      <c r="IMR6" s="20"/>
      <c r="IMS6" s="20"/>
      <c r="IMT6" s="20"/>
      <c r="IMU6" s="20"/>
      <c r="IMV6" s="20"/>
      <c r="IMW6" s="20"/>
      <c r="IMX6" s="20"/>
      <c r="IMY6" s="20"/>
      <c r="IMZ6" s="20"/>
      <c r="INA6" s="20"/>
      <c r="INB6" s="20"/>
      <c r="INC6" s="20"/>
      <c r="IND6" s="20"/>
      <c r="INE6" s="20"/>
      <c r="INF6" s="20"/>
      <c r="ING6" s="20"/>
      <c r="INH6" s="20"/>
      <c r="INI6" s="20"/>
      <c r="INJ6" s="20"/>
      <c r="INK6" s="20"/>
      <c r="INL6" s="20"/>
      <c r="INM6" s="20"/>
      <c r="INN6" s="20"/>
      <c r="INO6" s="20"/>
      <c r="INP6" s="20"/>
      <c r="INQ6" s="20"/>
      <c r="INR6" s="20"/>
      <c r="INS6" s="20"/>
      <c r="INT6" s="20"/>
      <c r="INU6" s="20"/>
      <c r="INV6" s="20"/>
      <c r="INW6" s="20"/>
      <c r="INX6" s="20"/>
      <c r="INY6" s="20"/>
      <c r="INZ6" s="20"/>
      <c r="IOA6" s="20"/>
      <c r="IOB6" s="20"/>
      <c r="IOC6" s="20"/>
      <c r="IOD6" s="20"/>
      <c r="IOE6" s="20"/>
      <c r="IOF6" s="20"/>
      <c r="IOG6" s="20"/>
      <c r="IOH6" s="20"/>
      <c r="IOI6" s="20"/>
      <c r="IOJ6" s="20"/>
      <c r="IOK6" s="20"/>
      <c r="IOL6" s="20"/>
      <c r="IOM6" s="20"/>
      <c r="ION6" s="20"/>
      <c r="IOO6" s="20"/>
      <c r="IOP6" s="20"/>
      <c r="IOQ6" s="20"/>
      <c r="IOR6" s="20"/>
      <c r="IOS6" s="20"/>
      <c r="IOT6" s="20"/>
      <c r="IOU6" s="20"/>
      <c r="IOV6" s="20"/>
      <c r="IOW6" s="20"/>
      <c r="IOX6" s="20"/>
      <c r="IOY6" s="20"/>
      <c r="IOZ6" s="20"/>
      <c r="IPA6" s="20"/>
      <c r="IPB6" s="20"/>
      <c r="IPC6" s="20"/>
      <c r="IPD6" s="20"/>
      <c r="IPE6" s="20"/>
      <c r="IPF6" s="20"/>
      <c r="IPG6" s="20"/>
      <c r="IPH6" s="20"/>
      <c r="IPI6" s="20"/>
      <c r="IPJ6" s="20"/>
      <c r="IPK6" s="20"/>
      <c r="IPL6" s="20"/>
      <c r="IPM6" s="20"/>
      <c r="IPN6" s="20"/>
      <c r="IPO6" s="20"/>
      <c r="IPP6" s="20"/>
      <c r="IPQ6" s="20"/>
      <c r="IPR6" s="20"/>
      <c r="IPS6" s="20"/>
      <c r="IPT6" s="20"/>
      <c r="IPU6" s="20"/>
      <c r="IPV6" s="20"/>
      <c r="IPW6" s="20"/>
      <c r="IPX6" s="20"/>
      <c r="IPY6" s="20"/>
      <c r="IPZ6" s="20"/>
      <c r="IQA6" s="20"/>
      <c r="IQB6" s="20"/>
      <c r="IQC6" s="20"/>
      <c r="IQD6" s="20"/>
      <c r="IQE6" s="20"/>
      <c r="IQF6" s="20"/>
      <c r="IQG6" s="20"/>
      <c r="IQH6" s="20"/>
      <c r="IQI6" s="20"/>
      <c r="IQJ6" s="20"/>
      <c r="IQK6" s="20"/>
      <c r="IQL6" s="20"/>
      <c r="IQM6" s="20"/>
      <c r="IQN6" s="20"/>
      <c r="IQO6" s="20"/>
      <c r="IQP6" s="20"/>
      <c r="IQQ6" s="20"/>
      <c r="IQR6" s="20"/>
      <c r="IQS6" s="20"/>
      <c r="IQT6" s="20"/>
      <c r="IQU6" s="20"/>
      <c r="IQV6" s="20"/>
      <c r="IQW6" s="20"/>
      <c r="IQX6" s="20"/>
      <c r="IQY6" s="20"/>
      <c r="IQZ6" s="20"/>
      <c r="IRA6" s="20"/>
      <c r="IRB6" s="20"/>
      <c r="IRC6" s="20"/>
      <c r="IRD6" s="20"/>
      <c r="IRE6" s="20"/>
      <c r="IRF6" s="20"/>
      <c r="IRG6" s="20"/>
      <c r="IRH6" s="20"/>
      <c r="IRI6" s="20"/>
      <c r="IRJ6" s="20"/>
      <c r="IRK6" s="20"/>
      <c r="IRL6" s="20"/>
      <c r="IRM6" s="20"/>
      <c r="IRN6" s="20"/>
      <c r="IRO6" s="20"/>
      <c r="IRP6" s="20"/>
      <c r="IRQ6" s="20"/>
      <c r="IRR6" s="20"/>
      <c r="IRS6" s="20"/>
      <c r="IRT6" s="20"/>
      <c r="IRU6" s="20"/>
      <c r="IRV6" s="20"/>
      <c r="IRW6" s="20"/>
      <c r="IRX6" s="20"/>
      <c r="IRY6" s="20"/>
      <c r="IRZ6" s="20"/>
      <c r="ISA6" s="20"/>
      <c r="ISB6" s="20"/>
      <c r="ISC6" s="20"/>
      <c r="ISD6" s="20"/>
      <c r="ISE6" s="20"/>
      <c r="ISF6" s="20"/>
      <c r="ISG6" s="20"/>
      <c r="ISH6" s="20"/>
      <c r="ISI6" s="20"/>
      <c r="ISJ6" s="20"/>
      <c r="ISK6" s="20"/>
      <c r="ISL6" s="20"/>
      <c r="ISM6" s="20"/>
      <c r="ISN6" s="20"/>
      <c r="ISO6" s="20"/>
      <c r="ISP6" s="20"/>
      <c r="ISQ6" s="20"/>
      <c r="ISR6" s="20"/>
      <c r="ISS6" s="20"/>
      <c r="IST6" s="20"/>
      <c r="ISU6" s="20"/>
      <c r="ISV6" s="20"/>
      <c r="ISW6" s="20"/>
      <c r="ISX6" s="20"/>
      <c r="ISY6" s="20"/>
      <c r="ISZ6" s="20"/>
      <c r="ITA6" s="20"/>
      <c r="ITB6" s="20"/>
      <c r="ITC6" s="20"/>
      <c r="ITD6" s="20"/>
      <c r="ITE6" s="20"/>
      <c r="ITF6" s="20"/>
      <c r="ITG6" s="20"/>
      <c r="ITH6" s="20"/>
      <c r="ITI6" s="20"/>
      <c r="ITJ6" s="20"/>
      <c r="ITK6" s="20"/>
      <c r="ITL6" s="20"/>
      <c r="ITM6" s="20"/>
      <c r="ITN6" s="20"/>
      <c r="ITO6" s="20"/>
      <c r="ITP6" s="20"/>
      <c r="ITQ6" s="20"/>
      <c r="ITR6" s="20"/>
      <c r="ITS6" s="20"/>
      <c r="ITT6" s="20"/>
      <c r="ITU6" s="20"/>
      <c r="ITV6" s="20"/>
      <c r="ITW6" s="20"/>
      <c r="ITX6" s="20"/>
      <c r="ITY6" s="20"/>
      <c r="ITZ6" s="20"/>
      <c r="IUA6" s="20"/>
      <c r="IUB6" s="20"/>
      <c r="IUC6" s="20"/>
      <c r="IUD6" s="20"/>
      <c r="IUE6" s="20"/>
      <c r="IUF6" s="20"/>
      <c r="IUG6" s="20"/>
      <c r="IUH6" s="20"/>
      <c r="IUI6" s="20"/>
      <c r="IUJ6" s="20"/>
      <c r="IUK6" s="20"/>
      <c r="IUL6" s="20"/>
      <c r="IUM6" s="20"/>
      <c r="IUN6" s="20"/>
      <c r="IUO6" s="20"/>
      <c r="IUP6" s="20"/>
      <c r="IUQ6" s="20"/>
      <c r="IUR6" s="20"/>
      <c r="IUS6" s="20"/>
      <c r="IUT6" s="20"/>
      <c r="IUU6" s="20"/>
      <c r="IUV6" s="20"/>
      <c r="IUW6" s="20"/>
      <c r="IUX6" s="20"/>
      <c r="IUY6" s="20"/>
      <c r="IUZ6" s="20"/>
      <c r="IVA6" s="20"/>
      <c r="IVB6" s="20"/>
      <c r="IVC6" s="20"/>
      <c r="IVD6" s="20"/>
      <c r="IVE6" s="20"/>
      <c r="IVF6" s="20"/>
      <c r="IVG6" s="20"/>
      <c r="IVH6" s="20"/>
      <c r="IVI6" s="20"/>
      <c r="IVJ6" s="20"/>
      <c r="IVK6" s="20"/>
      <c r="IVL6" s="20"/>
      <c r="IVM6" s="20"/>
      <c r="IVN6" s="20"/>
      <c r="IVO6" s="20"/>
      <c r="IVP6" s="20"/>
      <c r="IVQ6" s="20"/>
      <c r="IVR6" s="20"/>
      <c r="IVS6" s="20"/>
      <c r="IVT6" s="20"/>
      <c r="IVU6" s="20"/>
      <c r="IVV6" s="20"/>
      <c r="IVW6" s="20"/>
      <c r="IVX6" s="20"/>
      <c r="IVY6" s="20"/>
      <c r="IVZ6" s="20"/>
      <c r="IWA6" s="20"/>
      <c r="IWB6" s="20"/>
      <c r="IWC6" s="20"/>
      <c r="IWD6" s="20"/>
      <c r="IWE6" s="20"/>
      <c r="IWF6" s="20"/>
      <c r="IWG6" s="20"/>
      <c r="IWH6" s="20"/>
      <c r="IWI6" s="20"/>
      <c r="IWJ6" s="20"/>
      <c r="IWK6" s="20"/>
      <c r="IWL6" s="20"/>
      <c r="IWM6" s="20"/>
      <c r="IWN6" s="20"/>
      <c r="IWO6" s="20"/>
      <c r="IWP6" s="20"/>
      <c r="IWQ6" s="20"/>
      <c r="IWR6" s="20"/>
      <c r="IWS6" s="20"/>
      <c r="IWT6" s="20"/>
      <c r="IWU6" s="20"/>
      <c r="IWV6" s="20"/>
      <c r="IWW6" s="20"/>
      <c r="IWX6" s="20"/>
      <c r="IWY6" s="20"/>
      <c r="IWZ6" s="20"/>
      <c r="IXA6" s="20"/>
      <c r="IXB6" s="20"/>
      <c r="IXC6" s="20"/>
      <c r="IXD6" s="20"/>
      <c r="IXE6" s="20"/>
      <c r="IXF6" s="20"/>
      <c r="IXG6" s="20"/>
      <c r="IXH6" s="20"/>
      <c r="IXI6" s="20"/>
      <c r="IXJ6" s="20"/>
      <c r="IXK6" s="20"/>
      <c r="IXL6" s="20"/>
      <c r="IXM6" s="20"/>
      <c r="IXN6" s="20"/>
      <c r="IXO6" s="20"/>
      <c r="IXP6" s="20"/>
      <c r="IXQ6" s="20"/>
      <c r="IXR6" s="20"/>
      <c r="IXS6" s="20"/>
      <c r="IXT6" s="20"/>
      <c r="IXU6" s="20"/>
      <c r="IXV6" s="20"/>
      <c r="IXW6" s="20"/>
      <c r="IXX6" s="20"/>
      <c r="IXY6" s="20"/>
      <c r="IXZ6" s="20"/>
      <c r="IYA6" s="20"/>
      <c r="IYB6" s="20"/>
      <c r="IYC6" s="20"/>
      <c r="IYD6" s="20"/>
      <c r="IYE6" s="20"/>
      <c r="IYF6" s="20"/>
      <c r="IYG6" s="20"/>
      <c r="IYH6" s="20"/>
      <c r="IYI6" s="20"/>
      <c r="IYJ6" s="20"/>
      <c r="IYK6" s="20"/>
      <c r="IYL6" s="20"/>
      <c r="IYM6" s="20"/>
      <c r="IYN6" s="20"/>
      <c r="IYO6" s="20"/>
      <c r="IYP6" s="20"/>
      <c r="IYQ6" s="20"/>
      <c r="IYR6" s="20"/>
      <c r="IYS6" s="20"/>
      <c r="IYT6" s="20"/>
      <c r="IYU6" s="20"/>
      <c r="IYV6" s="20"/>
      <c r="IYW6" s="20"/>
      <c r="IYX6" s="20"/>
      <c r="IYY6" s="20"/>
      <c r="IYZ6" s="20"/>
      <c r="IZA6" s="20"/>
      <c r="IZB6" s="20"/>
      <c r="IZC6" s="20"/>
      <c r="IZD6" s="20"/>
      <c r="IZE6" s="20"/>
      <c r="IZF6" s="20"/>
      <c r="IZG6" s="20"/>
      <c r="IZH6" s="20"/>
      <c r="IZI6" s="20"/>
      <c r="IZJ6" s="20"/>
      <c r="IZK6" s="20"/>
      <c r="IZL6" s="20"/>
      <c r="IZM6" s="20"/>
      <c r="IZN6" s="20"/>
      <c r="IZO6" s="20"/>
      <c r="IZP6" s="20"/>
      <c r="IZQ6" s="20"/>
      <c r="IZR6" s="20"/>
      <c r="IZS6" s="20"/>
      <c r="IZT6" s="20"/>
      <c r="IZU6" s="20"/>
      <c r="IZV6" s="20"/>
      <c r="IZW6" s="20"/>
      <c r="IZX6" s="20"/>
      <c r="IZY6" s="20"/>
      <c r="IZZ6" s="20"/>
      <c r="JAA6" s="20"/>
      <c r="JAB6" s="20"/>
      <c r="JAC6" s="20"/>
      <c r="JAD6" s="20"/>
      <c r="JAE6" s="20"/>
      <c r="JAF6" s="20"/>
      <c r="JAG6" s="20"/>
      <c r="JAH6" s="20"/>
      <c r="JAI6" s="20"/>
      <c r="JAJ6" s="20"/>
      <c r="JAK6" s="20"/>
      <c r="JAL6" s="20"/>
      <c r="JAM6" s="20"/>
      <c r="JAN6" s="20"/>
      <c r="JAO6" s="20"/>
      <c r="JAP6" s="20"/>
      <c r="JAQ6" s="20"/>
      <c r="JAR6" s="20"/>
      <c r="JAS6" s="20"/>
      <c r="JAT6" s="20"/>
      <c r="JAU6" s="20"/>
      <c r="JAV6" s="20"/>
      <c r="JAW6" s="20"/>
      <c r="JAX6" s="20"/>
      <c r="JAY6" s="20"/>
      <c r="JAZ6" s="20"/>
      <c r="JBA6" s="20"/>
      <c r="JBB6" s="20"/>
      <c r="JBC6" s="20"/>
      <c r="JBD6" s="20"/>
      <c r="JBE6" s="20"/>
      <c r="JBF6" s="20"/>
      <c r="JBG6" s="20"/>
      <c r="JBH6" s="20"/>
      <c r="JBI6" s="20"/>
      <c r="JBJ6" s="20"/>
      <c r="JBK6" s="20"/>
      <c r="JBL6" s="20"/>
      <c r="JBM6" s="20"/>
      <c r="JBN6" s="20"/>
      <c r="JBO6" s="20"/>
      <c r="JBP6" s="20"/>
      <c r="JBQ6" s="20"/>
      <c r="JBR6" s="20"/>
      <c r="JBS6" s="20"/>
      <c r="JBT6" s="20"/>
      <c r="JBU6" s="20"/>
      <c r="JBV6" s="20"/>
      <c r="JBW6" s="20"/>
      <c r="JBX6" s="20"/>
      <c r="JBY6" s="20"/>
      <c r="JBZ6" s="20"/>
      <c r="JCA6" s="20"/>
      <c r="JCB6" s="20"/>
      <c r="JCC6" s="20"/>
      <c r="JCD6" s="20"/>
      <c r="JCE6" s="20"/>
      <c r="JCF6" s="20"/>
      <c r="JCG6" s="20"/>
      <c r="JCH6" s="20"/>
      <c r="JCI6" s="20"/>
      <c r="JCJ6" s="20"/>
      <c r="JCK6" s="20"/>
      <c r="JCL6" s="20"/>
      <c r="JCM6" s="20"/>
      <c r="JCN6" s="20"/>
      <c r="JCO6" s="20"/>
      <c r="JCP6" s="20"/>
      <c r="JCQ6" s="20"/>
      <c r="JCR6" s="20"/>
      <c r="JCS6" s="20"/>
      <c r="JCT6" s="20"/>
      <c r="JCU6" s="20"/>
      <c r="JCV6" s="20"/>
      <c r="JCW6" s="20"/>
      <c r="JCX6" s="20"/>
      <c r="JCY6" s="20"/>
      <c r="JCZ6" s="20"/>
      <c r="JDA6" s="20"/>
      <c r="JDB6" s="20"/>
      <c r="JDC6" s="20"/>
      <c r="JDD6" s="20"/>
      <c r="JDE6" s="20"/>
      <c r="JDF6" s="20"/>
      <c r="JDG6" s="20"/>
      <c r="JDH6" s="20"/>
      <c r="JDI6" s="20"/>
      <c r="JDJ6" s="20"/>
      <c r="JDK6" s="20"/>
      <c r="JDL6" s="20"/>
      <c r="JDM6" s="20"/>
      <c r="JDN6" s="20"/>
      <c r="JDO6" s="20"/>
      <c r="JDP6" s="20"/>
      <c r="JDQ6" s="20"/>
      <c r="JDR6" s="20"/>
      <c r="JDS6" s="20"/>
      <c r="JDT6" s="20"/>
      <c r="JDU6" s="20"/>
      <c r="JDV6" s="20"/>
      <c r="JDW6" s="20"/>
      <c r="JDX6" s="20"/>
      <c r="JDY6" s="20"/>
      <c r="JDZ6" s="20"/>
      <c r="JEA6" s="20"/>
      <c r="JEB6" s="20"/>
      <c r="JEC6" s="20"/>
      <c r="JED6" s="20"/>
      <c r="JEE6" s="20"/>
      <c r="JEF6" s="20"/>
      <c r="JEG6" s="20"/>
      <c r="JEH6" s="20"/>
      <c r="JEI6" s="20"/>
      <c r="JEJ6" s="20"/>
      <c r="JEK6" s="20"/>
      <c r="JEL6" s="20"/>
      <c r="JEM6" s="20"/>
      <c r="JEN6" s="20"/>
      <c r="JEO6" s="20"/>
      <c r="JEP6" s="20"/>
      <c r="JEQ6" s="20"/>
      <c r="JER6" s="20"/>
      <c r="JES6" s="20"/>
      <c r="JET6" s="20"/>
      <c r="JEU6" s="20"/>
      <c r="JEV6" s="20"/>
      <c r="JEW6" s="20"/>
      <c r="JEX6" s="20"/>
      <c r="JEY6" s="20"/>
      <c r="JEZ6" s="20"/>
      <c r="JFA6" s="20"/>
      <c r="JFB6" s="20"/>
      <c r="JFC6" s="20"/>
      <c r="JFD6" s="20"/>
      <c r="JFE6" s="20"/>
      <c r="JFF6" s="20"/>
      <c r="JFG6" s="20"/>
      <c r="JFH6" s="20"/>
      <c r="JFI6" s="20"/>
      <c r="JFJ6" s="20"/>
      <c r="JFK6" s="20"/>
      <c r="JFL6" s="20"/>
      <c r="JFM6" s="20"/>
      <c r="JFN6" s="20"/>
      <c r="JFO6" s="20"/>
      <c r="JFP6" s="20"/>
      <c r="JFQ6" s="20"/>
      <c r="JFR6" s="20"/>
      <c r="JFS6" s="20"/>
      <c r="JFT6" s="20"/>
      <c r="JFU6" s="20"/>
      <c r="JFV6" s="20"/>
      <c r="JFW6" s="20"/>
      <c r="JFX6" s="20"/>
      <c r="JFY6" s="20"/>
      <c r="JFZ6" s="20"/>
      <c r="JGA6" s="20"/>
      <c r="JGB6" s="20"/>
      <c r="JGC6" s="20"/>
      <c r="JGD6" s="20"/>
      <c r="JGE6" s="20"/>
      <c r="JGF6" s="20"/>
      <c r="JGG6" s="20"/>
      <c r="JGH6" s="20"/>
      <c r="JGI6" s="20"/>
    </row>
    <row r="7" spans="1:6951">
      <c r="D7" s="2"/>
      <c r="E7" s="2"/>
    </row>
    <row r="8" spans="1:6951">
      <c r="D8" s="2"/>
      <c r="E8" s="2"/>
    </row>
    <row r="9" spans="1:6951">
      <c r="D9" s="2"/>
      <c r="E9" s="2"/>
    </row>
    <row r="10" spans="1:6951">
      <c r="D10" s="2"/>
      <c r="E10" s="2"/>
    </row>
    <row r="11" spans="1:6951">
      <c r="D11" s="2"/>
      <c r="E11" s="2"/>
    </row>
    <row r="12" spans="1:6951">
      <c r="D12" s="2"/>
      <c r="E12" s="2"/>
    </row>
    <row r="13" spans="1:6951">
      <c r="D13" s="2"/>
      <c r="E13" s="2"/>
    </row>
    <row r="14" spans="1:6951">
      <c r="D14" s="2"/>
      <c r="E14" s="2"/>
    </row>
    <row r="15" spans="1:6951">
      <c r="D15" s="2"/>
      <c r="E15" s="2"/>
    </row>
    <row r="16" spans="1:6951">
      <c r="D16" s="2"/>
      <c r="E16" s="2"/>
    </row>
    <row r="17" spans="4:5">
      <c r="D17" s="2"/>
      <c r="E17" s="2"/>
    </row>
    <row r="18" spans="4:5">
      <c r="D18" s="2"/>
      <c r="E18" s="2"/>
    </row>
    <row r="19" spans="4:5">
      <c r="D19" s="2"/>
      <c r="E19" s="2"/>
    </row>
    <row r="20" spans="4:5">
      <c r="D20" s="2"/>
      <c r="E20" s="2"/>
    </row>
    <row r="21" spans="4:5">
      <c r="D21" s="2"/>
      <c r="E21" s="2"/>
    </row>
    <row r="22" spans="4:5">
      <c r="D22" s="2"/>
      <c r="E22" s="2"/>
    </row>
  </sheetData>
  <mergeCells count="3">
    <mergeCell ref="B2:D2"/>
    <mergeCell ref="B3:D3"/>
    <mergeCell ref="B4:D4"/>
  </mergeCells>
  <pageMargins left="0.25" right="0.25" top="0.75" bottom="0.75" header="0.3" footer="0.3"/>
  <pageSetup paperSize="5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N27"/>
  <sheetViews>
    <sheetView zoomScaleNormal="100" zoomScaleSheetLayoutView="100" workbookViewId="0">
      <selection activeCell="C8" sqref="C8"/>
    </sheetView>
  </sheetViews>
  <sheetFormatPr defaultColWidth="8.6640625" defaultRowHeight="14.4"/>
  <cols>
    <col min="1" max="1" width="27.33203125" style="4" customWidth="1"/>
    <col min="2" max="2" width="20.33203125" style="4" customWidth="1"/>
    <col min="3" max="3" width="15.44140625" style="4" customWidth="1"/>
    <col min="4" max="4" width="15" style="4" customWidth="1"/>
    <col min="5" max="5" width="24" style="4" customWidth="1"/>
    <col min="6" max="6" width="15.33203125" style="4" customWidth="1"/>
    <col min="7" max="7" width="14.33203125" style="4" customWidth="1"/>
    <col min="8" max="8" width="15.44140625" style="4" customWidth="1"/>
    <col min="9" max="9" width="16" style="4" customWidth="1"/>
    <col min="10" max="10" width="18.33203125" style="4" customWidth="1"/>
    <col min="11" max="11" width="18" style="4" customWidth="1"/>
    <col min="12" max="12" width="29.6640625" style="4" customWidth="1"/>
    <col min="13" max="16384" width="8.6640625" style="4"/>
  </cols>
  <sheetData>
    <row r="1" spans="1:92" s="5" customFormat="1">
      <c r="A1" s="5" t="s">
        <v>0</v>
      </c>
      <c r="B1" s="5" t="s">
        <v>1</v>
      </c>
      <c r="C1" s="5" t="s">
        <v>2</v>
      </c>
      <c r="D1" s="5" t="s">
        <v>14</v>
      </c>
      <c r="E1" s="5" t="s">
        <v>15</v>
      </c>
      <c r="F1" s="5" t="s">
        <v>16</v>
      </c>
      <c r="G1" s="5" t="s">
        <v>8</v>
      </c>
      <c r="H1" s="5" t="s">
        <v>9</v>
      </c>
      <c r="I1" s="5" t="s">
        <v>10</v>
      </c>
      <c r="J1" s="5" t="s">
        <v>13</v>
      </c>
      <c r="K1" s="5" t="s">
        <v>11</v>
      </c>
      <c r="L1" s="5" t="s">
        <v>12</v>
      </c>
    </row>
    <row r="2" spans="1:92" ht="16.95" customHeight="1">
      <c r="A2" s="1" t="s">
        <v>23</v>
      </c>
      <c r="B2" s="31" t="s">
        <v>88</v>
      </c>
    </row>
    <row r="3" spans="1:92" ht="16.95" customHeight="1">
      <c r="A3" s="1" t="s">
        <v>49</v>
      </c>
      <c r="B3" s="31" t="s">
        <v>89</v>
      </c>
    </row>
    <row r="4" spans="1:92" ht="29.7" customHeight="1">
      <c r="A4" s="3" t="s">
        <v>45</v>
      </c>
      <c r="B4" s="45">
        <v>46094</v>
      </c>
    </row>
    <row r="6" spans="1:92" s="7" customFormat="1" ht="57.6">
      <c r="A6" s="8" t="s">
        <v>24</v>
      </c>
      <c r="B6" s="8" t="s">
        <v>40</v>
      </c>
      <c r="C6" s="8" t="s">
        <v>46</v>
      </c>
      <c r="D6" s="8" t="s">
        <v>47</v>
      </c>
      <c r="E6" s="8" t="s">
        <v>79</v>
      </c>
      <c r="F6" s="8" t="s">
        <v>26</v>
      </c>
      <c r="G6" s="8" t="s">
        <v>31</v>
      </c>
      <c r="H6" s="8" t="s">
        <v>37</v>
      </c>
      <c r="I6" s="8" t="s">
        <v>38</v>
      </c>
      <c r="J6" s="8" t="s">
        <v>29</v>
      </c>
      <c r="K6" s="14" t="s">
        <v>30</v>
      </c>
      <c r="L6" s="8" t="s">
        <v>48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</row>
    <row r="7" spans="1:92">
      <c r="C7" s="78">
        <v>46113</v>
      </c>
      <c r="D7" s="78">
        <v>46142</v>
      </c>
      <c r="E7" s="66" t="s">
        <v>755</v>
      </c>
      <c r="F7" s="65" t="s">
        <v>754</v>
      </c>
      <c r="G7" s="62">
        <v>250</v>
      </c>
      <c r="H7" s="79">
        <v>24</v>
      </c>
      <c r="I7" s="62">
        <f>G7/H7</f>
        <v>10.416666666666666</v>
      </c>
      <c r="J7" s="61">
        <f>G7/H7</f>
        <v>10.416666666666666</v>
      </c>
      <c r="K7" s="56">
        <v>0</v>
      </c>
      <c r="L7" s="4" t="s">
        <v>756</v>
      </c>
    </row>
    <row r="8" spans="1:92">
      <c r="C8" s="2"/>
      <c r="D8" s="2"/>
    </row>
    <row r="9" spans="1:92">
      <c r="C9" s="2"/>
      <c r="D9" s="2"/>
    </row>
    <row r="10" spans="1:92">
      <c r="C10" s="2"/>
      <c r="D10" s="2"/>
    </row>
    <row r="11" spans="1:92">
      <c r="C11" s="2"/>
      <c r="D11" s="2"/>
    </row>
    <row r="12" spans="1:92">
      <c r="C12" s="2"/>
      <c r="D12" s="2"/>
    </row>
    <row r="13" spans="1:92">
      <c r="C13" s="2"/>
      <c r="D13" s="2"/>
    </row>
    <row r="14" spans="1:92">
      <c r="C14" s="2"/>
      <c r="D14" s="2"/>
    </row>
    <row r="15" spans="1:92">
      <c r="C15" s="2"/>
      <c r="D15" s="2"/>
    </row>
    <row r="16" spans="1:92">
      <c r="C16" s="2"/>
      <c r="D16" s="2"/>
    </row>
    <row r="17" spans="3:4">
      <c r="C17" s="2"/>
      <c r="D17" s="2"/>
    </row>
    <row r="18" spans="3:4">
      <c r="C18" s="2"/>
      <c r="D18" s="2"/>
    </row>
    <row r="19" spans="3:4">
      <c r="C19" s="2"/>
      <c r="D19" s="2"/>
    </row>
    <row r="20" spans="3:4">
      <c r="C20" s="2"/>
      <c r="D20" s="2"/>
    </row>
    <row r="21" spans="3:4">
      <c r="C21" s="2"/>
      <c r="D21" s="2"/>
    </row>
    <row r="22" spans="3:4">
      <c r="C22" s="2"/>
      <c r="D22" s="2"/>
    </row>
    <row r="23" spans="3:4">
      <c r="C23" s="2"/>
      <c r="D23" s="2"/>
    </row>
    <row r="24" spans="3:4">
      <c r="C24" s="2"/>
      <c r="D24" s="2"/>
    </row>
    <row r="25" spans="3:4">
      <c r="C25" s="2"/>
      <c r="D25" s="2"/>
    </row>
    <row r="26" spans="3:4">
      <c r="C26" s="2"/>
      <c r="D26" s="2"/>
    </row>
    <row r="27" spans="3:4">
      <c r="C27" s="2"/>
      <c r="D27" s="2"/>
    </row>
  </sheetData>
  <printOptions horizontalCentered="1"/>
  <pageMargins left="0.25" right="0.25" top="0.75" bottom="0.75" header="0.3" footer="0.3"/>
  <pageSetup paperSize="5" scale="82" fitToHeight="0" orientation="landscape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8"/>
  <sheetViews>
    <sheetView zoomScaleNormal="100" workbookViewId="0"/>
  </sheetViews>
  <sheetFormatPr defaultColWidth="8.6640625" defaultRowHeight="14.4"/>
  <cols>
    <col min="1" max="1" width="26.6640625" style="4" customWidth="1"/>
    <col min="2" max="2" width="18.6640625" style="4" customWidth="1"/>
    <col min="3" max="3" width="17.6640625" style="4" customWidth="1"/>
    <col min="4" max="4" width="17.33203125" style="4" customWidth="1"/>
    <col min="5" max="5" width="23.44140625" style="4" customWidth="1"/>
    <col min="6" max="6" width="18.44140625" style="4" customWidth="1"/>
    <col min="7" max="7" width="25.44140625" style="4" customWidth="1"/>
    <col min="8" max="8" width="23" style="4" customWidth="1"/>
    <col min="9" max="9" width="24.44140625" style="4" customWidth="1"/>
    <col min="10" max="10" width="25.44140625" style="4" customWidth="1"/>
    <col min="11" max="11" width="24.33203125" style="4" customWidth="1"/>
    <col min="12" max="12" width="18" style="23" customWidth="1"/>
    <col min="13" max="13" width="19.33203125" style="4" bestFit="1" customWidth="1"/>
    <col min="14" max="16384" width="8.6640625" style="4"/>
  </cols>
  <sheetData>
    <row r="1" spans="1:12" s="5" customFormat="1">
      <c r="A1" s="5" t="s">
        <v>0</v>
      </c>
      <c r="B1" s="5" t="s">
        <v>1</v>
      </c>
      <c r="C1" s="5" t="s">
        <v>2</v>
      </c>
      <c r="D1" s="5" t="s">
        <v>14</v>
      </c>
      <c r="E1" s="5" t="s">
        <v>15</v>
      </c>
      <c r="F1" s="5" t="s">
        <v>16</v>
      </c>
      <c r="G1" s="5" t="s">
        <v>8</v>
      </c>
      <c r="H1" s="5" t="s">
        <v>9</v>
      </c>
      <c r="I1" s="5" t="s">
        <v>10</v>
      </c>
      <c r="J1" s="5" t="s">
        <v>13</v>
      </c>
      <c r="K1" s="5" t="s">
        <v>11</v>
      </c>
      <c r="L1" s="22" t="s">
        <v>12</v>
      </c>
    </row>
    <row r="2" spans="1:12" ht="18" customHeight="1">
      <c r="A2" s="1" t="s">
        <v>23</v>
      </c>
      <c r="B2" s="179"/>
      <c r="C2" s="180"/>
      <c r="D2" s="181"/>
    </row>
    <row r="3" spans="1:12" ht="18" customHeight="1">
      <c r="A3" s="1" t="s">
        <v>49</v>
      </c>
      <c r="B3" s="179"/>
      <c r="C3" s="180"/>
      <c r="D3" s="181"/>
    </row>
    <row r="4" spans="1:12" ht="28.95" customHeight="1">
      <c r="A4" s="3" t="s">
        <v>41</v>
      </c>
      <c r="B4" s="182"/>
      <c r="C4" s="183"/>
      <c r="D4" s="184"/>
    </row>
    <row r="6" spans="1:12" s="16" customFormat="1" ht="66" customHeight="1">
      <c r="A6" s="8" t="s">
        <v>62</v>
      </c>
      <c r="B6" s="8" t="s">
        <v>40</v>
      </c>
      <c r="C6" s="15" t="s">
        <v>50</v>
      </c>
      <c r="D6" s="15" t="s">
        <v>51</v>
      </c>
      <c r="E6" s="8" t="s">
        <v>63</v>
      </c>
      <c r="F6" s="8" t="s">
        <v>26</v>
      </c>
      <c r="G6" s="8" t="s">
        <v>64</v>
      </c>
      <c r="H6" s="8" t="s">
        <v>65</v>
      </c>
      <c r="I6" s="8" t="s">
        <v>66</v>
      </c>
      <c r="J6" s="8" t="s">
        <v>67</v>
      </c>
      <c r="K6" s="8" t="s">
        <v>68</v>
      </c>
      <c r="L6" s="14" t="s">
        <v>54</v>
      </c>
    </row>
    <row r="7" spans="1:12" ht="21">
      <c r="B7" s="10"/>
      <c r="C7" s="2"/>
      <c r="D7" s="2"/>
      <c r="F7" s="11"/>
      <c r="H7" s="12"/>
      <c r="I7" s="13"/>
      <c r="J7" s="13"/>
      <c r="L7" s="21"/>
    </row>
    <row r="8" spans="1:12">
      <c r="C8" s="2"/>
      <c r="D8" s="2"/>
      <c r="F8" s="11"/>
      <c r="H8" s="12"/>
      <c r="I8" s="13"/>
      <c r="J8" s="13"/>
    </row>
  </sheetData>
  <mergeCells count="3">
    <mergeCell ref="B2:D2"/>
    <mergeCell ref="B3:D3"/>
    <mergeCell ref="B4:D4"/>
  </mergeCells>
  <pageMargins left="0.25" right="0.25" top="0.75" bottom="0.75" header="0.3" footer="0.3"/>
  <pageSetup paperSize="5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E H R E T 8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E H R E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B 0 R E 8 o i k e 4 D g A A A B E A A A A T A B w A R m 9 y b X V s Y X M v U 2 V j d G l v b j E u b S C i G A A o o B Q A A A A A A A A A A A A A A A A A A A A A A A A A A A A r T k 0 u y c z P U w i G 0 I b W A F B L A Q I t A B Q A A g A I A B B 0 R E / G r a w E p w A A A P g A A A A S A A A A A A A A A A A A A A A A A A A A A A B D b 2 5 m a W c v U G F j a 2 F n Z S 5 4 b W x Q S w E C L Q A U A A I A C A A Q d E R P D 8 r p q 6 Q A A A D p A A A A E w A A A A A A A A A A A A A A A A D z A A A A W 0 N v b n R l b n R f V H l w Z X N d L n h t b F B L A Q I t A B Q A A g A I A B B 0 R E 8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n H 4 C M 7 M C J Q J b 9 f + c Z 6 J 2 d A A A A A A I A A A A A A A N m A A D A A A A A E A A A A K C l K F D f 9 U 0 u 9 6 / k F c h 7 R 5 o A A A A A B I A A A K A A A A A Q A A A A E + c r M K e v E 0 F 5 O F c a O O C M f 1 A A A A B N c b l M / G X Y R P d u Q 9 s w R U + f m e F K U 8 R k t Y 6 D l x n 8 a P K 3 3 + u X 2 c g 5 e 4 O e h 4 f e P 2 g w 0 t 3 h W M s u s K L b e s w g 4 E r 5 Y x 1 s Z i q r + D 1 f Z I d o z A R j 9 i j E w R Q A A A C H k 4 x 4 / R m W Q A 6 8 U V 3 o x m j C p / H G O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27DDF2D36C2E4E9E548EBF036868BC" ma:contentTypeVersion="2" ma:contentTypeDescription="Create a new document." ma:contentTypeScope="" ma:versionID="883fa606f0046c0129ce409978ecdbd6">
  <xsd:schema xmlns:xsd="http://www.w3.org/2001/XMLSchema" xmlns:xs="http://www.w3.org/2001/XMLSchema" xmlns:p="http://schemas.microsoft.com/office/2006/metadata/properties" xmlns:ns2="becce2f4-ff6a-43ba-a303-03e7fbf45fc8" targetNamespace="http://schemas.microsoft.com/office/2006/metadata/properties" ma:root="true" ma:fieldsID="4432bde47002200a6468222e7998f30e" ns2:_="">
    <xsd:import namespace="becce2f4-ff6a-43ba-a303-03e7fbf45f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ce2f4-ff6a-43ba-a303-03e7fbf45f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F0F741-B6E7-4AB0-AF76-31C3CE875BA2}">
  <ds:schemaRefs>
    <ds:schemaRef ds:uri="http://schemas.openxmlformats.org/package/2006/metadata/core-properties"/>
    <ds:schemaRef ds:uri="http://purl.org/dc/elements/1.1/"/>
    <ds:schemaRef ds:uri="http://purl.org/dc/dcmitype/"/>
    <ds:schemaRef ds:uri="becce2f4-ff6a-43ba-a303-03e7fbf45fc8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1D5B6E-C8BA-4406-BCA2-79C122C303A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D3757D2-30ED-4CEF-AE54-5908516D23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ce2f4-ff6a-43ba-a303-03e7fbf45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5606C4-6C1F-4E61-9977-865973549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TERMS and CONDITIONS</vt:lpstr>
      <vt:lpstr>CPL</vt:lpstr>
      <vt:lpstr>RIP</vt:lpstr>
      <vt:lpstr>COMBO</vt:lpstr>
      <vt:lpstr>BEER MIX and MATCH</vt:lpstr>
      <vt:lpstr>'BEER MIX and MATCH'!Print_Area</vt:lpstr>
      <vt:lpstr>COMBO!Print_Area</vt:lpstr>
      <vt:lpstr>RIP!Print_Area</vt:lpstr>
      <vt:lpstr>CPL!Print_Titles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Harder</dc:creator>
  <cp:lastModifiedBy>John Corbo</cp:lastModifiedBy>
  <cp:lastPrinted>2025-05-01T18:38:06Z</cp:lastPrinted>
  <dcterms:created xsi:type="dcterms:W3CDTF">2015-09-14T21:13:30Z</dcterms:created>
  <dcterms:modified xsi:type="dcterms:W3CDTF">2026-03-16T16:13:14Z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0x0101001B27DDF2D36C2E4E9E548EBF036868BC</vt:lpwstr>
  </property>
</Properties>
</file>